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LS210D0DB\share\共有\07_様式・原本\R07.12改定_食事・購入申込書　使用計画書　改良版\使用計画書\HPアップ用データ\"/>
    </mc:Choice>
  </mc:AlternateContent>
  <xr:revisionPtr revIDLastSave="0" documentId="8_{3276C26B-D5CB-4B58-882E-850290E9318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使用計画書 " sheetId="5" r:id="rId1"/>
    <sheet name="【記入例】使用計画書" sheetId="6" r:id="rId2"/>
  </sheets>
  <definedNames>
    <definedName name="_xlnm.Print_Area" localSheetId="1">【記入例】使用計画書!$A$1:$X$31</definedName>
    <definedName name="_xlnm.Print_Area" localSheetId="0">'使用計画書 '!$A$1:$X$31</definedName>
    <definedName name="郡市">#REF!</definedName>
    <definedName name="昼食">#REF!</definedName>
    <definedName name="朝食">#REF!</definedName>
    <definedName name="夕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6" l="1"/>
  <c r="S31" i="6"/>
  <c r="Q28" i="6"/>
  <c r="L28" i="6"/>
  <c r="F28" i="6"/>
  <c r="G26" i="6"/>
  <c r="G25" i="6"/>
  <c r="X24" i="6"/>
  <c r="G24" i="6"/>
  <c r="U23" i="6"/>
  <c r="S23" i="6"/>
  <c r="Q20" i="6"/>
  <c r="L20" i="6"/>
  <c r="F20" i="6"/>
  <c r="G18" i="6"/>
  <c r="G17" i="6"/>
  <c r="X16" i="6"/>
  <c r="G16" i="6"/>
  <c r="U15" i="6"/>
  <c r="S15" i="6"/>
  <c r="Q12" i="6"/>
  <c r="L12" i="6"/>
  <c r="F12" i="6"/>
  <c r="G10" i="6"/>
  <c r="G9" i="6"/>
  <c r="X8" i="6"/>
  <c r="G8" i="6"/>
  <c r="X3" i="6"/>
  <c r="W3" i="6"/>
  <c r="V3" i="6"/>
  <c r="U3" i="6"/>
  <c r="U3" i="5" l="1"/>
  <c r="V3" i="5" s="1"/>
  <c r="S31" i="5"/>
  <c r="U31" i="5"/>
  <c r="U23" i="5"/>
  <c r="S23" i="5"/>
  <c r="U15" i="5"/>
  <c r="S15" i="5"/>
  <c r="Q28" i="5"/>
  <c r="Q20" i="5"/>
  <c r="Q12" i="5"/>
  <c r="L28" i="5"/>
  <c r="L20" i="5"/>
  <c r="L12" i="5"/>
  <c r="F28" i="5"/>
  <c r="F20" i="5"/>
  <c r="F12" i="5"/>
  <c r="G24" i="5"/>
  <c r="G26" i="5" s="1"/>
  <c r="G8" i="5"/>
  <c r="G10" i="5" s="1"/>
  <c r="G16" i="5"/>
  <c r="G18" i="5" s="1"/>
  <c r="X24" i="5"/>
  <c r="X16" i="5"/>
  <c r="X8" i="5"/>
  <c r="W3" i="5" l="1"/>
  <c r="X3" i="5"/>
  <c r="G9" i="5"/>
  <c r="G25" i="5"/>
  <c r="G17" i="5"/>
</calcChain>
</file>

<file path=xl/sharedStrings.xml><?xml version="1.0" encoding="utf-8"?>
<sst xmlns="http://schemas.openxmlformats.org/spreadsheetml/2006/main" count="186" uniqueCount="66">
  <si>
    <t>団体名</t>
  </si>
  <si>
    <t>使用日</t>
  </si>
  <si>
    <t>午　前　の　活　動</t>
    <rPh sb="0" eb="1">
      <t>ウマ</t>
    </rPh>
    <rPh sb="2" eb="3">
      <t>マエ</t>
    </rPh>
    <rPh sb="6" eb="7">
      <t>カツ</t>
    </rPh>
    <rPh sb="8" eb="9">
      <t>ドウ</t>
    </rPh>
    <phoneticPr fontId="20"/>
  </si>
  <si>
    <t>午　後　の　活　動</t>
    <rPh sb="0" eb="1">
      <t>ウマ</t>
    </rPh>
    <rPh sb="2" eb="3">
      <t>ゴ</t>
    </rPh>
    <rPh sb="6" eb="7">
      <t>カツ</t>
    </rPh>
    <rPh sb="8" eb="9">
      <t>ドウ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</si>
  <si>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</si>
  <si>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</si>
  <si>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合計</t>
    <rPh sb="0" eb="2">
      <t>ゴウケイ</t>
    </rPh>
    <phoneticPr fontId="20"/>
  </si>
  <si>
    <t>月</t>
    <rPh sb="0" eb="1">
      <t>ツキ</t>
    </rPh>
    <phoneticPr fontId="20"/>
  </si>
  <si>
    <t>日</t>
    <rPh sb="0" eb="1">
      <t>ニチ</t>
    </rPh>
    <phoneticPr fontId="20"/>
  </si>
  <si>
    <t>朝食</t>
    <rPh sb="0" eb="2">
      <t>チョウショク</t>
    </rPh>
    <phoneticPr fontId="20"/>
  </si>
  <si>
    <t>部屋
点検</t>
    <rPh sb="0" eb="2">
      <t>ヘヤ</t>
    </rPh>
    <rPh sb="3" eb="5">
      <t>テンケン</t>
    </rPh>
    <phoneticPr fontId="20"/>
  </si>
  <si>
    <t>昼食</t>
    <rPh sb="0" eb="2">
      <t>チュウショク</t>
    </rPh>
    <phoneticPr fontId="20"/>
  </si>
  <si>
    <t>夕食</t>
    <rPh sb="0" eb="2">
      <t>ユウショク</t>
    </rPh>
    <phoneticPr fontId="20"/>
  </si>
  <si>
    <t>月</t>
    <rPh sb="0" eb="1">
      <t>ツキ</t>
    </rPh>
    <phoneticPr fontId="18"/>
  </si>
  <si>
    <t>日</t>
    <rPh sb="0" eb="1">
      <t>ニチ</t>
    </rPh>
    <phoneticPr fontId="18"/>
  </si>
  <si>
    <t>～</t>
    <phoneticPr fontId="18"/>
  </si>
  <si>
    <t>日</t>
    <rPh sb="0" eb="1">
      <t>ヒ</t>
    </rPh>
    <phoneticPr fontId="18"/>
  </si>
  <si>
    <t>年</t>
    <rPh sb="0" eb="1">
      <t>ネン</t>
    </rPh>
    <phoneticPr fontId="18"/>
  </si>
  <si>
    <t>令和</t>
    <rPh sb="0" eb="2">
      <t>レイワ</t>
    </rPh>
    <phoneticPr fontId="18"/>
  </si>
  <si>
    <t>期日</t>
    <rPh sb="0" eb="2">
      <t>キジツ</t>
    </rPh>
    <phoneticPr fontId="20"/>
  </si>
  <si>
    <t>晴天時</t>
    <rPh sb="0" eb="2">
      <t>セイテン</t>
    </rPh>
    <rPh sb="2" eb="3">
      <t>ジ</t>
    </rPh>
    <phoneticPr fontId="18"/>
  </si>
  <si>
    <t>雨天時</t>
    <rPh sb="0" eb="2">
      <t>ウテン</t>
    </rPh>
    <rPh sb="2" eb="3">
      <t>ジ</t>
    </rPh>
    <phoneticPr fontId="18"/>
  </si>
  <si>
    <t>時刻</t>
    <rPh sb="0" eb="2">
      <t>ジコク</t>
    </rPh>
    <phoneticPr fontId="18"/>
  </si>
  <si>
    <t>使　　用　　計　　画　　書</t>
    <rPh sb="0" eb="1">
      <t>シ</t>
    </rPh>
    <phoneticPr fontId="18"/>
  </si>
  <si>
    <t>室</t>
    <rPh sb="0" eb="1">
      <t>シツ</t>
    </rPh>
    <phoneticPr fontId="18"/>
  </si>
  <si>
    <t>※指導依頼がある場合は希望する活動を□で囲んでください。</t>
    <rPh sb="11" eb="13">
      <t>キボウ</t>
    </rPh>
    <rPh sb="20" eb="21">
      <t>カコ</t>
    </rPh>
    <phoneticPr fontId="18"/>
  </si>
  <si>
    <t>入浴</t>
    <rPh sb="0" eb="2">
      <t>ニュウヨク</t>
    </rPh>
    <phoneticPr fontId="18"/>
  </si>
  <si>
    <t>提出日　：</t>
    <rPh sb="0" eb="3">
      <t>テイシュツビ</t>
    </rPh>
    <phoneticPr fontId="18"/>
  </si>
  <si>
    <t>夜　間　の　活　動</t>
    <rPh sb="0" eb="1">
      <t>ヨル</t>
    </rPh>
    <rPh sb="2" eb="3">
      <t>アイダ</t>
    </rPh>
    <rPh sb="6" eb="7">
      <t>カツ</t>
    </rPh>
    <rPh sb="8" eb="9">
      <t>ドウ</t>
    </rPh>
    <phoneticPr fontId="18"/>
  </si>
  <si>
    <t>朝 の 活 動</t>
    <rPh sb="0" eb="1">
      <t>アサ</t>
    </rPh>
    <rPh sb="4" eb="5">
      <t>カツ</t>
    </rPh>
    <rPh sb="6" eb="7">
      <t>ドウ</t>
    </rPh>
    <phoneticPr fontId="20"/>
  </si>
  <si>
    <t>宿 泊 室 数</t>
    <rPh sb="0" eb="1">
      <t>シュク</t>
    </rPh>
    <rPh sb="2" eb="3">
      <t>ハク</t>
    </rPh>
    <rPh sb="4" eb="5">
      <t>シツ</t>
    </rPh>
    <rPh sb="6" eb="7">
      <t>スウ</t>
    </rPh>
    <phoneticPr fontId="20"/>
  </si>
  <si>
    <t>(　　)</t>
  </si>
  <si>
    <r>
      <t>使　　用　　計　　画　　書　　【</t>
    </r>
    <r>
      <rPr>
        <sz val="20"/>
        <color rgb="FFFF0000"/>
        <rFont val="UD デジタル 教科書体 NK-R"/>
        <family val="1"/>
        <charset val="128"/>
      </rPr>
      <t>記 入 例</t>
    </r>
    <r>
      <rPr>
        <sz val="20"/>
        <color theme="1"/>
        <rFont val="UD デジタル 教科書体 NK-R"/>
        <family val="1"/>
        <charset val="128"/>
      </rPr>
      <t>】</t>
    </r>
    <rPh sb="0" eb="1">
      <t>シ</t>
    </rPh>
    <rPh sb="3" eb="4">
      <t>ヨウ</t>
    </rPh>
    <rPh sb="6" eb="7">
      <t>ケイ</t>
    </rPh>
    <rPh sb="9" eb="10">
      <t>ガ</t>
    </rPh>
    <rPh sb="12" eb="13">
      <t>ショ</t>
    </rPh>
    <rPh sb="16" eb="17">
      <t>キ</t>
    </rPh>
    <rPh sb="18" eb="19">
      <t>ニュウ</t>
    </rPh>
    <rPh sb="20" eb="21">
      <t>レイ</t>
    </rPh>
    <phoneticPr fontId="18"/>
  </si>
  <si>
    <t>胎内市立まつかさ小学校</t>
    <rPh sb="0" eb="4">
      <t>タイナイシリツ</t>
    </rPh>
    <rPh sb="8" eb="11">
      <t>ショウガッコウ</t>
    </rPh>
    <phoneticPr fontId="18"/>
  </si>
  <si>
    <r>
      <t>(</t>
    </r>
    <r>
      <rPr>
        <sz val="12"/>
        <color rgb="FFFF0000"/>
        <rFont val="UD デジタル 教科書体 NK-R"/>
        <family val="1"/>
        <charset val="128"/>
      </rPr>
      <t>水</t>
    </r>
    <r>
      <rPr>
        <sz val="12"/>
        <rFont val="UD デジタル 教科書体 NK-R"/>
        <family val="1"/>
        <charset val="128"/>
      </rPr>
      <t>)</t>
    </r>
    <phoneticPr fontId="18"/>
  </si>
  <si>
    <r>
      <t>(</t>
    </r>
    <r>
      <rPr>
        <sz val="12"/>
        <color rgb="FFFF0000"/>
        <rFont val="UD デジタル 教科書体 NK-R"/>
        <family val="1"/>
        <charset val="128"/>
      </rPr>
      <t>木</t>
    </r>
    <r>
      <rPr>
        <sz val="12"/>
        <rFont val="UD デジタル 教科書体 NK-R"/>
        <family val="1"/>
        <charset val="128"/>
      </rPr>
      <t>)</t>
    </r>
    <phoneticPr fontId="18"/>
  </si>
  <si>
    <t>出会い</t>
    <rPh sb="0" eb="2">
      <t>デア</t>
    </rPh>
    <phoneticPr fontId="36"/>
  </si>
  <si>
    <t>野炊</t>
    <rPh sb="0" eb="1">
      <t>ヤ</t>
    </rPh>
    <rPh sb="1" eb="2">
      <t>スイ</t>
    </rPh>
    <phoneticPr fontId="36"/>
  </si>
  <si>
    <t>OL</t>
  </si>
  <si>
    <t>CF準備</t>
    <rPh sb="2" eb="4">
      <t>ジュンビ</t>
    </rPh>
    <phoneticPr fontId="36"/>
  </si>
  <si>
    <t>CF</t>
  </si>
  <si>
    <t>班長会議</t>
    <rPh sb="0" eb="4">
      <t>ハンチョウカイギ</t>
    </rPh>
    <phoneticPr fontId="36"/>
  </si>
  <si>
    <t>(体育館)</t>
  </si>
  <si>
    <t>(かま場A)</t>
  </si>
  <si>
    <t>野炊</t>
  </si>
  <si>
    <t>(しばふ広場)</t>
  </si>
  <si>
    <t>（かがやき）</t>
  </si>
  <si>
    <t>食堂</t>
  </si>
  <si>
    <t>（大研）</t>
    <rPh sb="1" eb="3">
      <t>ダイケン</t>
    </rPh>
    <phoneticPr fontId="36"/>
  </si>
  <si>
    <r>
      <t xml:space="preserve">※雨天時で時間や活動に
</t>
    </r>
    <r>
      <rPr>
        <sz val="9"/>
        <color theme="0"/>
        <rFont val="UD デジタル 教科書体 NK-R"/>
        <family val="1"/>
        <charset val="128"/>
      </rPr>
      <t>※</t>
    </r>
    <r>
      <rPr>
        <sz val="9"/>
        <rFont val="UD デジタル 教科書体 NK-R"/>
        <family val="1"/>
        <charset val="128"/>
      </rPr>
      <t>違いがあれば記入してください。</t>
    </r>
    <rPh sb="3" eb="4">
      <t>ジ</t>
    </rPh>
    <phoneticPr fontId="18"/>
  </si>
  <si>
    <t>焼杉板</t>
    <rPh sb="0" eb="3">
      <t>ヤキスギイタ</t>
    </rPh>
    <phoneticPr fontId="36"/>
  </si>
  <si>
    <t>cf準備</t>
    <rPh sb="2" eb="4">
      <t>ジュンビ</t>
    </rPh>
    <phoneticPr fontId="36"/>
  </si>
  <si>
    <t>cf・レク</t>
  </si>
  <si>
    <r>
      <t>(</t>
    </r>
    <r>
      <rPr>
        <sz val="9"/>
        <color rgb="FFFF0000"/>
        <rFont val="UD デジタル 教科書体 NK-R"/>
        <family val="1"/>
        <charset val="128"/>
      </rPr>
      <t>水</t>
    </r>
    <r>
      <rPr>
        <sz val="9"/>
        <rFont val="UD デジタル 教科書体 NK-R"/>
        <family val="1"/>
        <charset val="128"/>
      </rPr>
      <t>)</t>
    </r>
    <phoneticPr fontId="18"/>
  </si>
  <si>
    <t>(大研)</t>
  </si>
  <si>
    <t>（体育館）</t>
    <rPh sb="1" eb="4">
      <t>タイイクカン</t>
    </rPh>
    <phoneticPr fontId="36"/>
  </si>
  <si>
    <t>起床</t>
    <rPh sb="0" eb="2">
      <t>キショウ</t>
    </rPh>
    <phoneticPr fontId="36"/>
  </si>
  <si>
    <t>体操</t>
    <rPh sb="0" eb="2">
      <t>タイソウ</t>
    </rPh>
    <phoneticPr fontId="36"/>
  </si>
  <si>
    <t>カヌー30</t>
  </si>
  <si>
    <t>振り返り</t>
    <rPh sb="0" eb="1">
      <t>フ</t>
    </rPh>
    <rPh sb="2" eb="3">
      <t>カエ</t>
    </rPh>
    <phoneticPr fontId="36"/>
  </si>
  <si>
    <t>別れ</t>
    <rPh sb="0" eb="1">
      <t>ワカ</t>
    </rPh>
    <phoneticPr fontId="36"/>
  </si>
  <si>
    <t>CF片付け</t>
    <rPh sb="2" eb="4">
      <t>カタヅ</t>
    </rPh>
    <phoneticPr fontId="36"/>
  </si>
  <si>
    <t>（玄関ポーチ）</t>
    <rPh sb="1" eb="3">
      <t>ゲンカン</t>
    </rPh>
    <phoneticPr fontId="36"/>
  </si>
  <si>
    <t>I A</t>
    <phoneticPr fontId="36"/>
  </si>
  <si>
    <r>
      <t>(</t>
    </r>
    <r>
      <rPr>
        <sz val="9"/>
        <color rgb="FFFF0000"/>
        <rFont val="UD デジタル 教科書体 NK-R"/>
        <family val="1"/>
        <charset val="128"/>
      </rPr>
      <t>木</t>
    </r>
    <r>
      <rPr>
        <sz val="9"/>
        <rFont val="UD デジタル 教科書体 NK-R"/>
        <family val="1"/>
        <charset val="128"/>
      </rPr>
      <t>)</t>
    </r>
    <phoneticPr fontId="18"/>
  </si>
  <si>
    <t>(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</si>
</sst>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日目&quot;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20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8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9"/>
      <color theme="0"/>
      <name val="UD デジタル 教科書体 NK-R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auto="1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theme="0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theme="0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dotted">
        <color indexed="64"/>
      </right>
      <top style="thin">
        <color theme="0"/>
      </top>
      <bottom style="thin">
        <color theme="0"/>
      </bottom>
      <diagonal/>
    </border>
    <border>
      <left style="dotted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tted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dashed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dashed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indexed="64"/>
      </bottom>
      <diagonal/>
    </border>
    <border>
      <left/>
      <right style="thin">
        <color theme="0"/>
      </right>
      <top style="dashed">
        <color indexed="64"/>
      </top>
      <bottom style="dashed">
        <color indexed="64"/>
      </bottom>
      <diagonal/>
    </border>
    <border>
      <left style="thin">
        <color theme="0"/>
      </left>
      <right style="thin">
        <color theme="0"/>
      </right>
      <top style="dashed">
        <color indexed="64"/>
      </top>
      <bottom style="dashed">
        <color indexed="64"/>
      </bottom>
      <diagonal/>
    </border>
    <border>
      <left style="thin">
        <color theme="0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dashed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dashed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ashed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dashed">
        <color indexed="64"/>
      </top>
      <bottom/>
      <diagonal/>
    </border>
    <border>
      <left style="thin">
        <color theme="0"/>
      </left>
      <right style="thin">
        <color theme="0"/>
      </right>
      <top style="dashed">
        <color indexed="64"/>
      </top>
      <bottom/>
      <diagonal/>
    </border>
    <border>
      <left style="thin">
        <color theme="0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theme="0"/>
      </top>
      <bottom/>
      <diagonal/>
    </border>
    <border>
      <left style="dotted">
        <color indexed="64"/>
      </left>
      <right style="double">
        <color indexed="64"/>
      </right>
      <top style="thin">
        <color theme="0"/>
      </top>
      <bottom/>
      <diagonal/>
    </border>
    <border>
      <left style="dotted">
        <color indexed="64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theme="0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theme="0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dotted">
        <color indexed="64"/>
      </right>
      <top/>
      <bottom style="thin">
        <color theme="0"/>
      </bottom>
      <diagonal/>
    </border>
    <border>
      <left style="dotted">
        <color indexed="64"/>
      </left>
      <right style="double">
        <color indexed="64"/>
      </right>
      <top/>
      <bottom style="thin">
        <color theme="0"/>
      </bottom>
      <diagonal/>
    </border>
    <border>
      <left style="dotted">
        <color indexed="64"/>
      </left>
      <right style="medium">
        <color indexed="64"/>
      </right>
      <top/>
      <bottom style="thin">
        <color theme="0"/>
      </bottom>
      <diagonal/>
    </border>
    <border>
      <left/>
      <right style="thin">
        <color theme="0"/>
      </right>
      <top style="dashed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dashed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75">
    <xf numFmtId="0" fontId="0" fillId="0" borderId="0" xfId="0">
      <alignment vertical="center"/>
    </xf>
    <xf numFmtId="0" fontId="24" fillId="0" borderId="0" xfId="42" applyFont="1">
      <alignment vertical="center"/>
    </xf>
    <xf numFmtId="20" fontId="24" fillId="0" borderId="23" xfId="42" applyNumberFormat="1" applyFont="1" applyBorder="1" applyAlignment="1">
      <alignment horizontal="center" vertical="center" shrinkToFit="1"/>
    </xf>
    <xf numFmtId="20" fontId="24" fillId="0" borderId="24" xfId="42" applyNumberFormat="1" applyFont="1" applyBorder="1" applyAlignment="1">
      <alignment horizontal="center" vertical="center" shrinkToFit="1"/>
    </xf>
    <xf numFmtId="49" fontId="24" fillId="0" borderId="0" xfId="42" applyNumberFormat="1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24" fillId="0" borderId="16" xfId="42" applyFont="1" applyBorder="1" applyAlignment="1">
      <alignment horizontal="center" vertical="center" shrinkToFit="1"/>
    </xf>
    <xf numFmtId="0" fontId="24" fillId="0" borderId="23" xfId="42" applyFont="1" applyBorder="1" applyAlignment="1">
      <alignment horizontal="center" vertical="center" shrinkToFit="1"/>
    </xf>
    <xf numFmtId="0" fontId="24" fillId="0" borderId="22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 shrinkToFit="1"/>
    </xf>
    <xf numFmtId="20" fontId="24" fillId="0" borderId="25" xfId="42" applyNumberFormat="1" applyFont="1" applyBorder="1" applyAlignment="1">
      <alignment horizontal="center" vertical="center" shrinkToFit="1"/>
    </xf>
    <xf numFmtId="0" fontId="24" fillId="0" borderId="62" xfId="42" applyFont="1" applyBorder="1" applyAlignment="1">
      <alignment horizontal="center" vertical="center" shrinkToFit="1"/>
    </xf>
    <xf numFmtId="0" fontId="24" fillId="0" borderId="38" xfId="42" applyFont="1" applyBorder="1" applyAlignment="1">
      <alignment horizontal="center" vertical="center" shrinkToFit="1"/>
    </xf>
    <xf numFmtId="0" fontId="24" fillId="0" borderId="27" xfId="42" applyFont="1" applyBorder="1" applyAlignment="1">
      <alignment horizontal="center" vertical="center" shrinkToFit="1"/>
    </xf>
    <xf numFmtId="20" fontId="24" fillId="0" borderId="66" xfId="42" applyNumberFormat="1" applyFont="1" applyBorder="1" applyAlignment="1">
      <alignment horizontal="center" vertical="center" shrinkToFit="1"/>
    </xf>
    <xf numFmtId="0" fontId="24" fillId="0" borderId="67" xfId="42" applyFont="1" applyBorder="1" applyAlignment="1">
      <alignment horizontal="center" vertical="center" shrinkToFit="1"/>
    </xf>
    <xf numFmtId="20" fontId="24" fillId="0" borderId="69" xfId="42" applyNumberFormat="1" applyFont="1" applyBorder="1" applyAlignment="1">
      <alignment horizontal="center" vertical="center" shrinkToFit="1"/>
    </xf>
    <xf numFmtId="20" fontId="24" fillId="0" borderId="71" xfId="42" applyNumberFormat="1" applyFont="1" applyBorder="1" applyAlignment="1">
      <alignment horizontal="center" vertical="center" shrinkToFit="1"/>
    </xf>
    <xf numFmtId="0" fontId="24" fillId="0" borderId="72" xfId="42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wrapText="1"/>
    </xf>
    <xf numFmtId="0" fontId="24" fillId="0" borderId="74" xfId="42" applyFont="1" applyBorder="1" applyAlignment="1">
      <alignment horizontal="center" vertical="center" shrinkToFit="1"/>
    </xf>
    <xf numFmtId="0" fontId="24" fillId="0" borderId="30" xfId="42" applyFont="1" applyBorder="1" applyAlignment="1">
      <alignment horizontal="center" vertical="center" shrinkToFit="1"/>
    </xf>
    <xf numFmtId="0" fontId="22" fillId="0" borderId="0" xfId="0" applyFont="1" applyAlignment="1" applyProtection="1">
      <alignment horizontal="center" vertical="center" shrinkToFit="1"/>
      <protection locked="0"/>
    </xf>
    <xf numFmtId="0" fontId="21" fillId="0" borderId="48" xfId="0" applyFont="1" applyBorder="1" applyAlignment="1" applyProtection="1">
      <alignment horizontal="center" vertical="center" shrinkToFit="1"/>
      <protection locked="0"/>
    </xf>
    <xf numFmtId="0" fontId="21" fillId="0" borderId="50" xfId="0" applyFont="1" applyBorder="1" applyAlignment="1" applyProtection="1">
      <alignment horizontal="center" vertical="center" shrinkToFit="1"/>
      <protection locked="0"/>
    </xf>
    <xf numFmtId="0" fontId="30" fillId="0" borderId="50" xfId="0" applyFont="1" applyBorder="1" applyAlignment="1" applyProtection="1">
      <alignment horizontal="center" vertical="center" shrinkToFit="1"/>
      <protection locked="0"/>
    </xf>
    <xf numFmtId="0" fontId="28" fillId="0" borderId="50" xfId="0" applyFont="1" applyBorder="1" applyAlignment="1" applyProtection="1">
      <alignment horizontal="center" vertical="center" shrinkToFit="1"/>
      <protection locked="0"/>
    </xf>
    <xf numFmtId="0" fontId="22" fillId="0" borderId="49" xfId="0" applyFont="1" applyBorder="1" applyAlignment="1" applyProtection="1">
      <alignment horizontal="center" vertical="center" shrinkToFit="1"/>
      <protection locked="0"/>
    </xf>
    <xf numFmtId="20" fontId="24" fillId="0" borderId="17" xfId="42" applyNumberFormat="1" applyFont="1" applyBorder="1" applyAlignment="1" applyProtection="1">
      <alignment horizontal="center" vertical="center" shrinkToFit="1"/>
      <protection locked="0"/>
    </xf>
    <xf numFmtId="20" fontId="24" fillId="0" borderId="19" xfId="42" applyNumberFormat="1" applyFont="1" applyBorder="1" applyAlignment="1" applyProtection="1">
      <alignment horizontal="center" vertical="center" shrinkToFit="1"/>
      <protection locked="0"/>
    </xf>
    <xf numFmtId="0" fontId="24" fillId="0" borderId="24" xfId="42" applyFont="1" applyBorder="1" applyAlignment="1" applyProtection="1">
      <alignment horizontal="center" vertical="center" shrinkToFit="1"/>
      <protection locked="0"/>
    </xf>
    <xf numFmtId="0" fontId="24" fillId="0" borderId="25" xfId="42" applyFont="1" applyBorder="1" applyAlignment="1" applyProtection="1">
      <alignment horizontal="center" vertical="center" shrinkToFit="1"/>
      <protection locked="0"/>
    </xf>
    <xf numFmtId="0" fontId="24" fillId="0" borderId="33" xfId="42" applyFont="1" applyBorder="1" applyAlignment="1" applyProtection="1">
      <alignment horizontal="center" vertical="center" shrinkToFit="1"/>
      <protection locked="0"/>
    </xf>
    <xf numFmtId="0" fontId="24" fillId="0" borderId="34" xfId="42" applyFont="1" applyBorder="1" applyAlignment="1" applyProtection="1">
      <alignment horizontal="center" vertical="center" shrinkToFit="1"/>
      <protection locked="0"/>
    </xf>
    <xf numFmtId="20" fontId="24" fillId="0" borderId="24" xfId="42" applyNumberFormat="1" applyFont="1" applyBorder="1" applyAlignment="1" applyProtection="1">
      <alignment horizontal="center" vertical="center" shrinkToFit="1"/>
      <protection locked="0"/>
    </xf>
    <xf numFmtId="20" fontId="24" fillId="0" borderId="36" xfId="42" applyNumberFormat="1" applyFont="1" applyBorder="1" applyAlignment="1" applyProtection="1">
      <alignment horizontal="center" vertical="center" shrinkToFit="1"/>
      <protection locked="0"/>
    </xf>
    <xf numFmtId="0" fontId="24" fillId="0" borderId="28" xfId="42" applyFont="1" applyBorder="1" applyAlignment="1" applyProtection="1">
      <alignment horizontal="center" vertical="center" shrinkToFit="1"/>
      <protection locked="0"/>
    </xf>
    <xf numFmtId="0" fontId="24" fillId="0" borderId="29" xfId="42" applyFont="1" applyBorder="1" applyAlignment="1" applyProtection="1">
      <alignment horizontal="center" vertical="center" shrinkToFit="1"/>
      <protection locked="0"/>
    </xf>
    <xf numFmtId="20" fontId="24" fillId="0" borderId="25" xfId="42" applyNumberFormat="1" applyFont="1" applyBorder="1" applyAlignment="1" applyProtection="1">
      <alignment horizontal="center" vertical="center" shrinkToFit="1"/>
      <protection locked="0"/>
    </xf>
    <xf numFmtId="20" fontId="24" fillId="0" borderId="62" xfId="42" applyNumberFormat="1" applyFont="1" applyBorder="1" applyAlignment="1" applyProtection="1">
      <alignment horizontal="center" vertical="center" shrinkToFit="1"/>
      <protection locked="0"/>
    </xf>
    <xf numFmtId="20" fontId="24" fillId="0" borderId="30" xfId="42" applyNumberFormat="1" applyFont="1" applyBorder="1" applyAlignment="1" applyProtection="1">
      <alignment horizontal="center" vertical="center" shrinkToFit="1"/>
      <protection locked="0"/>
    </xf>
    <xf numFmtId="20" fontId="24" fillId="0" borderId="61" xfId="42" applyNumberFormat="1" applyFont="1" applyBorder="1" applyAlignment="1" applyProtection="1">
      <alignment horizontal="center" vertical="center" shrinkToFit="1"/>
      <protection locked="0"/>
    </xf>
    <xf numFmtId="20" fontId="24" fillId="0" borderId="18" xfId="42" applyNumberFormat="1" applyFont="1" applyBorder="1" applyAlignment="1" applyProtection="1">
      <alignment horizontal="center" vertical="center" shrinkToFit="1"/>
      <protection locked="0"/>
    </xf>
    <xf numFmtId="0" fontId="24" fillId="0" borderId="0" xfId="42" applyFont="1" applyAlignment="1" applyProtection="1">
      <alignment horizontal="center" vertical="center" shrinkToFit="1"/>
      <protection locked="0"/>
    </xf>
    <xf numFmtId="20" fontId="24" fillId="0" borderId="37" xfId="42" applyNumberFormat="1" applyFont="1" applyBorder="1" applyAlignment="1" applyProtection="1">
      <alignment horizontal="center" vertical="center" shrinkToFit="1"/>
      <protection locked="0"/>
    </xf>
    <xf numFmtId="20" fontId="24" fillId="0" borderId="38" xfId="42" applyNumberFormat="1" applyFont="1" applyBorder="1" applyAlignment="1" applyProtection="1">
      <alignment horizontal="center" vertical="center" shrinkToFit="1"/>
      <protection locked="0"/>
    </xf>
    <xf numFmtId="0" fontId="24" fillId="0" borderId="10" xfId="42" applyFont="1" applyBorder="1" applyAlignment="1" applyProtection="1">
      <alignment horizontal="center" vertical="center" shrinkToFit="1"/>
      <protection locked="0"/>
    </xf>
    <xf numFmtId="20" fontId="24" fillId="0" borderId="0" xfId="42" applyNumberFormat="1" applyFont="1" applyAlignment="1" applyProtection="1">
      <alignment horizontal="center" vertical="center" shrinkToFit="1"/>
      <protection locked="0"/>
    </xf>
    <xf numFmtId="0" fontId="24" fillId="0" borderId="35" xfId="42" applyFont="1" applyBorder="1" applyAlignment="1" applyProtection="1">
      <alignment horizontal="center" vertical="center" shrinkToFit="1"/>
      <protection locked="0"/>
    </xf>
    <xf numFmtId="0" fontId="24" fillId="0" borderId="31" xfId="42" applyFont="1" applyBorder="1" applyAlignment="1" applyProtection="1">
      <alignment horizontal="center" vertical="center" shrinkToFit="1"/>
      <protection locked="0"/>
    </xf>
    <xf numFmtId="0" fontId="24" fillId="0" borderId="32" xfId="42" applyFont="1" applyBorder="1" applyAlignment="1" applyProtection="1">
      <alignment horizontal="center" vertical="center" shrinkToFit="1"/>
      <protection locked="0"/>
    </xf>
    <xf numFmtId="20" fontId="24" fillId="0" borderId="70" xfId="42" applyNumberFormat="1" applyFont="1" applyBorder="1" applyAlignment="1" applyProtection="1">
      <alignment horizontal="center" vertical="center" shrinkToFit="1"/>
      <protection locked="0"/>
    </xf>
    <xf numFmtId="20" fontId="24" fillId="0" borderId="67" xfId="42" applyNumberFormat="1" applyFont="1" applyBorder="1" applyAlignment="1" applyProtection="1">
      <alignment horizontal="center" vertical="center" shrinkToFit="1"/>
      <protection locked="0"/>
    </xf>
    <xf numFmtId="20" fontId="24" fillId="0" borderId="68" xfId="42" applyNumberFormat="1" applyFont="1" applyBorder="1" applyAlignment="1" applyProtection="1">
      <alignment horizontal="center" vertical="center" shrinkToFit="1"/>
      <protection locked="0"/>
    </xf>
    <xf numFmtId="20" fontId="24" fillId="0" borderId="72" xfId="42" applyNumberFormat="1" applyFont="1" applyBorder="1" applyAlignment="1" applyProtection="1">
      <alignment horizontal="center" vertical="center" shrinkToFit="1"/>
      <protection locked="0"/>
    </xf>
    <xf numFmtId="20" fontId="24" fillId="0" borderId="73" xfId="42" applyNumberFormat="1" applyFont="1" applyBorder="1" applyAlignment="1" applyProtection="1">
      <alignment horizontal="center" vertical="center" shrinkToFit="1"/>
      <protection locked="0"/>
    </xf>
    <xf numFmtId="20" fontId="24" fillId="0" borderId="28" xfId="42" applyNumberFormat="1" applyFont="1" applyBorder="1" applyAlignment="1">
      <alignment horizontal="center" vertical="center" shrinkToFit="1"/>
    </xf>
    <xf numFmtId="20" fontId="24" fillId="0" borderId="10" xfId="42" applyNumberFormat="1" applyFont="1" applyBorder="1" applyAlignment="1">
      <alignment horizontal="center" vertical="center" shrinkToFit="1"/>
    </xf>
    <xf numFmtId="0" fontId="25" fillId="0" borderId="78" xfId="0" applyFont="1" applyBorder="1" applyAlignment="1">
      <alignment horizontal="left" vertical="center"/>
    </xf>
    <xf numFmtId="0" fontId="25" fillId="0" borderId="78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 wrapText="1"/>
    </xf>
    <xf numFmtId="0" fontId="22" fillId="0" borderId="78" xfId="0" applyFont="1" applyBorder="1" applyAlignment="1">
      <alignment vertical="center" wrapText="1"/>
    </xf>
    <xf numFmtId="0" fontId="22" fillId="0" borderId="78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vertical="center" shrinkToFit="1"/>
    </xf>
    <xf numFmtId="0" fontId="22" fillId="0" borderId="80" xfId="0" applyFont="1" applyBorder="1" applyAlignment="1">
      <alignment horizontal="center" vertical="center" shrinkToFit="1"/>
    </xf>
    <xf numFmtId="0" fontId="34" fillId="0" borderId="80" xfId="0" applyFont="1" applyBorder="1" applyAlignment="1">
      <alignment horizontal="center" vertical="center" shrinkToFit="1"/>
    </xf>
    <xf numFmtId="0" fontId="30" fillId="0" borderId="80" xfId="0" applyFont="1" applyBorder="1" applyAlignment="1">
      <alignment horizontal="center" vertical="center" shrinkToFit="1"/>
    </xf>
    <xf numFmtId="0" fontId="28" fillId="0" borderId="80" xfId="0" applyFont="1" applyBorder="1" applyAlignment="1">
      <alignment horizontal="center" vertical="center" shrinkToFit="1"/>
    </xf>
    <xf numFmtId="0" fontId="22" fillId="0" borderId="81" xfId="0" applyFont="1" applyBorder="1" applyAlignment="1">
      <alignment horizontal="center" vertical="center" shrinkToFit="1"/>
    </xf>
    <xf numFmtId="0" fontId="25" fillId="0" borderId="82" xfId="0" applyFont="1" applyBorder="1">
      <alignment vertical="center"/>
    </xf>
    <xf numFmtId="20" fontId="24" fillId="0" borderId="83" xfId="42" applyNumberFormat="1" applyFont="1" applyBorder="1" applyAlignment="1">
      <alignment horizontal="center" vertical="center" shrinkToFit="1"/>
    </xf>
    <xf numFmtId="20" fontId="24" fillId="0" borderId="84" xfId="42" applyNumberFormat="1" applyFont="1" applyBorder="1" applyAlignment="1">
      <alignment horizontal="center" vertical="center" shrinkToFit="1"/>
    </xf>
    <xf numFmtId="0" fontId="24" fillId="0" borderId="85" xfId="42" applyFont="1" applyBorder="1" applyAlignment="1">
      <alignment horizontal="center" vertical="center" shrinkToFit="1"/>
    </xf>
    <xf numFmtId="20" fontId="24" fillId="0" borderId="86" xfId="42" applyNumberFormat="1" applyFont="1" applyBorder="1" applyAlignment="1">
      <alignment horizontal="center" vertical="center" shrinkToFit="1"/>
    </xf>
    <xf numFmtId="20" fontId="24" fillId="0" borderId="82" xfId="42" applyNumberFormat="1" applyFont="1" applyBorder="1" applyAlignment="1">
      <alignment horizontal="center" vertical="center" shrinkToFit="1"/>
    </xf>
    <xf numFmtId="20" fontId="24" fillId="0" borderId="87" xfId="42" applyNumberFormat="1" applyFont="1" applyBorder="1" applyAlignment="1">
      <alignment horizontal="center" vertical="center" shrinkToFit="1"/>
    </xf>
    <xf numFmtId="20" fontId="24" fillId="0" borderId="89" xfId="42" applyNumberFormat="1" applyFont="1" applyBorder="1" applyAlignment="1">
      <alignment horizontal="center" vertical="center" shrinkToFit="1"/>
    </xf>
    <xf numFmtId="20" fontId="24" fillId="0" borderId="90" xfId="42" applyNumberFormat="1" applyFont="1" applyBorder="1" applyAlignment="1">
      <alignment horizontal="center" vertical="center" shrinkToFit="1"/>
    </xf>
    <xf numFmtId="20" fontId="35" fillId="0" borderId="91" xfId="42" applyNumberFormat="1" applyFont="1" applyBorder="1" applyAlignment="1">
      <alignment horizontal="center" vertical="center" shrinkToFit="1"/>
    </xf>
    <xf numFmtId="20" fontId="35" fillId="0" borderId="92" xfId="42" applyNumberFormat="1" applyFont="1" applyBorder="1" applyAlignment="1">
      <alignment horizontal="center" vertical="center" shrinkToFit="1"/>
    </xf>
    <xf numFmtId="20" fontId="24" fillId="0" borderId="92" xfId="42" applyNumberFormat="1" applyFont="1" applyBorder="1" applyAlignment="1">
      <alignment horizontal="center" vertical="center" shrinkToFit="1"/>
    </xf>
    <xf numFmtId="20" fontId="35" fillId="0" borderId="89" xfId="42" applyNumberFormat="1" applyFont="1" applyBorder="1" applyAlignment="1">
      <alignment horizontal="center" vertical="center" shrinkToFit="1"/>
    </xf>
    <xf numFmtId="20" fontId="24" fillId="0" borderId="93" xfId="42" applyNumberFormat="1" applyFont="1" applyBorder="1" applyAlignment="1">
      <alignment horizontal="center" vertical="center" shrinkToFit="1"/>
    </xf>
    <xf numFmtId="0" fontId="24" fillId="0" borderId="98" xfId="42" applyFont="1" applyBorder="1" applyAlignment="1">
      <alignment horizontal="center" vertical="center" shrinkToFit="1"/>
    </xf>
    <xf numFmtId="0" fontId="24" fillId="0" borderId="99" xfId="42" applyFont="1" applyBorder="1" applyAlignment="1">
      <alignment horizontal="center" vertical="center" shrinkToFit="1"/>
    </xf>
    <xf numFmtId="20" fontId="24" fillId="0" borderId="62" xfId="42" applyNumberFormat="1" applyFont="1" applyBorder="1" applyAlignment="1">
      <alignment horizontal="center" vertical="center" shrinkToFit="1"/>
    </xf>
    <xf numFmtId="20" fontId="24" fillId="0" borderId="100" xfId="42" applyNumberFormat="1" applyFont="1" applyBorder="1" applyAlignment="1">
      <alignment horizontal="center" vertical="center" shrinkToFit="1"/>
    </xf>
    <xf numFmtId="0" fontId="35" fillId="0" borderId="101" xfId="42" applyFont="1" applyBorder="1" applyAlignment="1">
      <alignment horizontal="center" vertical="center" shrinkToFit="1"/>
    </xf>
    <xf numFmtId="0" fontId="35" fillId="0" borderId="102" xfId="42" applyFont="1" applyBorder="1" applyAlignment="1">
      <alignment horizontal="center" vertical="center" shrinkToFit="1"/>
    </xf>
    <xf numFmtId="0" fontId="24" fillId="0" borderId="77" xfId="42" applyFont="1" applyBorder="1" applyAlignment="1">
      <alignment horizontal="center" vertical="center" shrinkToFit="1"/>
    </xf>
    <xf numFmtId="0" fontId="35" fillId="0" borderId="98" xfId="42" applyFont="1" applyBorder="1" applyAlignment="1">
      <alignment horizontal="center" vertical="center" shrinkToFit="1"/>
    </xf>
    <xf numFmtId="0" fontId="35" fillId="0" borderId="77" xfId="42" applyFont="1" applyBorder="1" applyAlignment="1">
      <alignment horizontal="center" vertical="center" shrinkToFit="1"/>
    </xf>
    <xf numFmtId="20" fontId="35" fillId="0" borderId="62" xfId="42" applyNumberFormat="1" applyFont="1" applyBorder="1" applyAlignment="1">
      <alignment horizontal="center" vertical="center" shrinkToFit="1"/>
    </xf>
    <xf numFmtId="0" fontId="24" fillId="0" borderId="103" xfId="42" applyFont="1" applyBorder="1" applyAlignment="1">
      <alignment horizontal="center" vertical="center" shrinkToFit="1"/>
    </xf>
    <xf numFmtId="0" fontId="24" fillId="0" borderId="97" xfId="42" applyFont="1" applyBorder="1" applyAlignment="1">
      <alignment horizontal="center" vertical="center"/>
    </xf>
    <xf numFmtId="0" fontId="35" fillId="0" borderId="107" xfId="42" applyFont="1" applyBorder="1" applyAlignment="1">
      <alignment horizontal="center" vertical="center" shrinkToFit="1"/>
    </xf>
    <xf numFmtId="0" fontId="35" fillId="0" borderId="108" xfId="42" applyFont="1" applyBorder="1" applyAlignment="1">
      <alignment horizontal="center" vertical="center" shrinkToFit="1"/>
    </xf>
    <xf numFmtId="0" fontId="35" fillId="0" borderId="109" xfId="42" applyFont="1" applyBorder="1" applyAlignment="1">
      <alignment horizontal="center" vertical="center" shrinkToFit="1"/>
    </xf>
    <xf numFmtId="0" fontId="24" fillId="0" borderId="109" xfId="42" applyFont="1" applyBorder="1" applyAlignment="1">
      <alignment horizontal="center" vertical="center" shrinkToFit="1"/>
    </xf>
    <xf numFmtId="0" fontId="24" fillId="0" borderId="110" xfId="42" applyFont="1" applyBorder="1" applyAlignment="1">
      <alignment horizontal="center" vertical="center" shrinkToFit="1"/>
    </xf>
    <xf numFmtId="0" fontId="24" fillId="0" borderId="111" xfId="42" applyFont="1" applyBorder="1" applyAlignment="1">
      <alignment horizontal="center" vertical="center" shrinkToFit="1"/>
    </xf>
    <xf numFmtId="0" fontId="24" fillId="0" borderId="112" xfId="42" applyFont="1" applyBorder="1" applyAlignment="1">
      <alignment horizontal="center" vertical="center" shrinkToFit="1"/>
    </xf>
    <xf numFmtId="0" fontId="24" fillId="0" borderId="113" xfId="42" applyFont="1" applyBorder="1" applyAlignment="1">
      <alignment horizontal="center" vertical="center" shrinkToFit="1"/>
    </xf>
    <xf numFmtId="0" fontId="24" fillId="0" borderId="114" xfId="42" applyFont="1" applyBorder="1" applyAlignment="1">
      <alignment horizontal="center" vertical="center" shrinkToFit="1"/>
    </xf>
    <xf numFmtId="0" fontId="24" fillId="0" borderId="108" xfId="42" applyFont="1" applyBorder="1" applyAlignment="1">
      <alignment horizontal="center" vertical="center" shrinkToFit="1"/>
    </xf>
    <xf numFmtId="0" fontId="24" fillId="0" borderId="115" xfId="42" applyFont="1" applyBorder="1" applyAlignment="1">
      <alignment horizontal="center" vertical="center" shrinkToFit="1"/>
    </xf>
    <xf numFmtId="20" fontId="35" fillId="0" borderId="116" xfId="42" applyNumberFormat="1" applyFont="1" applyBorder="1" applyAlignment="1">
      <alignment horizontal="center" vertical="center" shrinkToFit="1"/>
    </xf>
    <xf numFmtId="0" fontId="24" fillId="0" borderId="117" xfId="42" applyFont="1" applyBorder="1" applyAlignment="1">
      <alignment horizontal="center" vertical="center" shrinkToFit="1"/>
    </xf>
    <xf numFmtId="20" fontId="35" fillId="0" borderId="118" xfId="42" applyNumberFormat="1" applyFont="1" applyBorder="1" applyAlignment="1">
      <alignment horizontal="center" vertical="center" shrinkToFit="1"/>
    </xf>
    <xf numFmtId="20" fontId="24" fillId="0" borderId="119" xfId="42" applyNumberFormat="1" applyFont="1" applyBorder="1" applyAlignment="1">
      <alignment horizontal="center" vertical="center" shrinkToFit="1"/>
    </xf>
    <xf numFmtId="20" fontId="24" fillId="0" borderId="120" xfId="42" applyNumberFormat="1" applyFont="1" applyBorder="1" applyAlignment="1">
      <alignment horizontal="center" vertical="center" shrinkToFit="1"/>
    </xf>
    <xf numFmtId="20" fontId="35" fillId="0" borderId="121" xfId="42" applyNumberFormat="1" applyFont="1" applyBorder="1" applyAlignment="1">
      <alignment horizontal="center" vertical="center" shrinkToFit="1"/>
    </xf>
    <xf numFmtId="20" fontId="24" fillId="0" borderId="122" xfId="42" applyNumberFormat="1" applyFont="1" applyBorder="1" applyAlignment="1">
      <alignment horizontal="center" vertical="center" shrinkToFit="1"/>
    </xf>
    <xf numFmtId="20" fontId="35" fillId="0" borderId="123" xfId="42" applyNumberFormat="1" applyFont="1" applyBorder="1" applyAlignment="1">
      <alignment horizontal="center" vertical="center" shrinkToFit="1"/>
    </xf>
    <xf numFmtId="20" fontId="35" fillId="0" borderId="119" xfId="42" applyNumberFormat="1" applyFont="1" applyBorder="1" applyAlignment="1">
      <alignment horizontal="center" vertical="center" shrinkToFit="1"/>
    </xf>
    <xf numFmtId="20" fontId="24" fillId="0" borderId="123" xfId="42" applyNumberFormat="1" applyFont="1" applyBorder="1" applyAlignment="1">
      <alignment horizontal="center" vertical="center" shrinkToFit="1"/>
    </xf>
    <xf numFmtId="20" fontId="24" fillId="0" borderId="124" xfId="42" applyNumberFormat="1" applyFont="1" applyBorder="1" applyAlignment="1">
      <alignment horizontal="center" vertical="center" shrinkToFit="1"/>
    </xf>
    <xf numFmtId="20" fontId="24" fillId="0" borderId="30" xfId="42" applyNumberFormat="1" applyFont="1" applyBorder="1" applyAlignment="1">
      <alignment horizontal="center" vertical="center" shrinkToFit="1"/>
    </xf>
    <xf numFmtId="0" fontId="24" fillId="0" borderId="125" xfId="42" applyFont="1" applyBorder="1" applyAlignment="1">
      <alignment horizontal="center" vertical="center" shrinkToFit="1"/>
    </xf>
    <xf numFmtId="0" fontId="24" fillId="0" borderId="126" xfId="42" applyFont="1" applyBorder="1" applyAlignment="1">
      <alignment horizontal="center" vertical="center" shrinkToFit="1"/>
    </xf>
    <xf numFmtId="0" fontId="35" fillId="0" borderId="127" xfId="42" applyFont="1" applyBorder="1" applyAlignment="1">
      <alignment horizontal="center" vertical="center" shrinkToFit="1"/>
    </xf>
    <xf numFmtId="0" fontId="24" fillId="0" borderId="128" xfId="42" applyFont="1" applyBorder="1" applyAlignment="1">
      <alignment horizontal="center" vertical="center" shrinkToFit="1"/>
    </xf>
    <xf numFmtId="0" fontId="24" fillId="0" borderId="129" xfId="42" applyFont="1" applyBorder="1" applyAlignment="1">
      <alignment horizontal="center" vertical="center" shrinkToFit="1"/>
    </xf>
    <xf numFmtId="0" fontId="24" fillId="0" borderId="131" xfId="42" applyFont="1" applyBorder="1" applyAlignment="1">
      <alignment horizontal="center" vertical="center" shrinkToFit="1"/>
    </xf>
    <xf numFmtId="0" fontId="24" fillId="0" borderId="132" xfId="42" applyFont="1" applyBorder="1" applyAlignment="1">
      <alignment horizontal="center" vertical="center" shrinkToFit="1"/>
    </xf>
    <xf numFmtId="20" fontId="35" fillId="0" borderId="133" xfId="42" applyNumberFormat="1" applyFont="1" applyBorder="1" applyAlignment="1">
      <alignment horizontal="center" vertical="center" shrinkToFit="1"/>
    </xf>
    <xf numFmtId="0" fontId="24" fillId="0" borderId="134" xfId="42" applyFont="1" applyBorder="1" applyAlignment="1">
      <alignment horizontal="center" vertical="center" shrinkToFit="1"/>
    </xf>
    <xf numFmtId="20" fontId="35" fillId="0" borderId="135" xfId="42" applyNumberFormat="1" applyFont="1" applyBorder="1" applyAlignment="1">
      <alignment horizontal="center" vertical="center" shrinkToFit="1"/>
    </xf>
    <xf numFmtId="20" fontId="35" fillId="0" borderId="90" xfId="42" applyNumberFormat="1" applyFont="1" applyBorder="1" applyAlignment="1">
      <alignment horizontal="center" vertical="center" shrinkToFit="1"/>
    </xf>
    <xf numFmtId="20" fontId="35" fillId="0" borderId="139" xfId="42" applyNumberFormat="1" applyFont="1" applyBorder="1" applyAlignment="1">
      <alignment horizontal="center" vertical="center" shrinkToFit="1"/>
    </xf>
    <xf numFmtId="20" fontId="35" fillId="0" borderId="140" xfId="42" applyNumberFormat="1" applyFont="1" applyBorder="1" applyAlignment="1">
      <alignment horizontal="center" vertical="center" shrinkToFit="1"/>
    </xf>
    <xf numFmtId="0" fontId="35" fillId="0" borderId="99" xfId="42" applyFont="1" applyBorder="1" applyAlignment="1">
      <alignment horizontal="center" vertical="center" shrinkToFit="1"/>
    </xf>
    <xf numFmtId="20" fontId="35" fillId="0" borderId="100" xfId="42" applyNumberFormat="1" applyFont="1" applyBorder="1" applyAlignment="1">
      <alignment horizontal="center" vertical="center" shrinkToFit="1"/>
    </xf>
    <xf numFmtId="0" fontId="24" fillId="0" borderId="102" xfId="42" applyFont="1" applyBorder="1" applyAlignment="1">
      <alignment horizontal="center" vertical="center" shrinkToFit="1"/>
    </xf>
    <xf numFmtId="0" fontId="35" fillId="0" borderId="141" xfId="42" applyFont="1" applyBorder="1" applyAlignment="1">
      <alignment horizontal="center" vertical="center" shrinkToFit="1"/>
    </xf>
    <xf numFmtId="0" fontId="24" fillId="0" borderId="119" xfId="42" applyFont="1" applyBorder="1" applyAlignment="1">
      <alignment horizontal="center" vertical="center" shrinkToFit="1"/>
    </xf>
    <xf numFmtId="0" fontId="35" fillId="0" borderId="123" xfId="42" applyFont="1" applyBorder="1" applyAlignment="1">
      <alignment horizontal="center" vertical="center" shrinkToFit="1"/>
    </xf>
    <xf numFmtId="0" fontId="24" fillId="0" borderId="127" xfId="42" applyFont="1" applyBorder="1" applyAlignment="1">
      <alignment horizontal="center" vertical="center" shrinkToFit="1"/>
    </xf>
    <xf numFmtId="20" fontId="24" fillId="0" borderId="116" xfId="42" applyNumberFormat="1" applyFont="1" applyBorder="1" applyAlignment="1">
      <alignment horizontal="center" vertical="center" shrinkToFit="1"/>
    </xf>
    <xf numFmtId="20" fontId="24" fillId="0" borderId="118" xfId="42" applyNumberFormat="1" applyFont="1" applyBorder="1" applyAlignment="1">
      <alignment horizontal="center" vertical="center" shrinkToFit="1"/>
    </xf>
    <xf numFmtId="20" fontId="35" fillId="0" borderId="120" xfId="42" applyNumberFormat="1" applyFont="1" applyBorder="1" applyAlignment="1">
      <alignment horizontal="center" vertical="center" shrinkToFit="1"/>
    </xf>
    <xf numFmtId="20" fontId="35" fillId="0" borderId="142" xfId="42" applyNumberFormat="1" applyFont="1" applyBorder="1" applyAlignment="1">
      <alignment horizontal="center" vertical="center" shrinkToFit="1"/>
    </xf>
    <xf numFmtId="20" fontId="24" fillId="0" borderId="121" xfId="42" applyNumberFormat="1" applyFont="1" applyBorder="1" applyAlignment="1">
      <alignment horizontal="center" vertical="center" shrinkToFit="1"/>
    </xf>
    <xf numFmtId="0" fontId="24" fillId="0" borderId="143" xfId="42" applyFont="1" applyBorder="1" applyAlignment="1">
      <alignment horizontal="center" vertical="center" shrinkToFit="1"/>
    </xf>
    <xf numFmtId="0" fontId="35" fillId="0" borderId="119" xfId="42" applyFont="1" applyBorder="1" applyAlignment="1">
      <alignment horizontal="center" vertical="center" shrinkToFit="1"/>
    </xf>
    <xf numFmtId="0" fontId="24" fillId="0" borderId="145" xfId="42" applyFont="1" applyBorder="1" applyAlignment="1">
      <alignment horizontal="center" vertical="center" shrinkToFit="1"/>
    </xf>
    <xf numFmtId="0" fontId="24" fillId="0" borderId="146" xfId="42" applyFont="1" applyBorder="1" applyAlignment="1">
      <alignment horizontal="center" vertical="center" shrinkToFit="1"/>
    </xf>
    <xf numFmtId="0" fontId="24" fillId="0" borderId="78" xfId="42" applyFont="1" applyBorder="1" applyAlignment="1">
      <alignment horizontal="center" vertical="center" shrinkToFit="1"/>
    </xf>
    <xf numFmtId="20" fontId="24" fillId="0" borderId="133" xfId="42" applyNumberFormat="1" applyFont="1" applyBorder="1" applyAlignment="1">
      <alignment horizontal="center" vertical="center" shrinkToFit="1"/>
    </xf>
    <xf numFmtId="20" fontId="24" fillId="0" borderId="135" xfId="42" applyNumberFormat="1" applyFont="1" applyBorder="1" applyAlignment="1">
      <alignment horizontal="center" vertical="center" shrinkToFit="1"/>
    </xf>
    <xf numFmtId="20" fontId="24" fillId="0" borderId="151" xfId="42" applyNumberFormat="1" applyFont="1" applyBorder="1" applyAlignment="1">
      <alignment horizontal="center" vertical="center" shrinkToFit="1"/>
    </xf>
    <xf numFmtId="20" fontId="24" fillId="0" borderId="61" xfId="42" applyNumberFormat="1" applyFont="1" applyBorder="1" applyAlignment="1">
      <alignment horizontal="center" vertical="center" shrinkToFit="1"/>
    </xf>
    <xf numFmtId="20" fontId="24" fillId="0" borderId="155" xfId="42" applyNumberFormat="1" applyFont="1" applyBorder="1" applyAlignment="1">
      <alignment horizontal="center" vertical="center" shrinkToFit="1"/>
    </xf>
    <xf numFmtId="0" fontId="24" fillId="0" borderId="156" xfId="42" applyFont="1" applyBorder="1" applyAlignment="1">
      <alignment horizontal="center" vertical="center" shrinkToFit="1"/>
    </xf>
    <xf numFmtId="20" fontId="24" fillId="0" borderId="157" xfId="42" applyNumberFormat="1" applyFont="1" applyBorder="1" applyAlignment="1">
      <alignment horizontal="center" vertical="center" shrinkToFit="1"/>
    </xf>
    <xf numFmtId="0" fontId="28" fillId="0" borderId="52" xfId="42" applyFont="1" applyBorder="1" applyAlignment="1" applyProtection="1">
      <alignment horizontal="center" vertical="center" shrinkToFit="1"/>
      <protection locked="0"/>
    </xf>
    <xf numFmtId="0" fontId="28" fillId="0" borderId="53" xfId="42" applyFont="1" applyBorder="1" applyAlignment="1" applyProtection="1">
      <alignment horizontal="center" vertical="center" shrinkToFit="1"/>
      <protection locked="0"/>
    </xf>
    <xf numFmtId="0" fontId="28" fillId="0" borderId="57" xfId="42" applyFont="1" applyBorder="1" applyAlignment="1" applyProtection="1">
      <alignment horizontal="center" vertical="center" shrinkToFit="1"/>
      <protection locked="0"/>
    </xf>
    <xf numFmtId="0" fontId="28" fillId="0" borderId="58" xfId="42" applyFont="1" applyBorder="1" applyAlignment="1" applyProtection="1">
      <alignment horizontal="center" vertical="center" shrinkToFit="1"/>
      <protection locked="0"/>
    </xf>
    <xf numFmtId="0" fontId="28" fillId="0" borderId="63" xfId="42" applyFont="1" applyBorder="1" applyAlignment="1">
      <alignment horizontal="center" vertical="center" shrinkToFit="1"/>
    </xf>
    <xf numFmtId="0" fontId="28" fillId="0" borderId="64" xfId="42" applyFont="1" applyBorder="1" applyAlignment="1">
      <alignment horizontal="center" vertical="center" shrinkToFit="1"/>
    </xf>
    <xf numFmtId="0" fontId="24" fillId="0" borderId="23" xfId="42" applyFont="1" applyBorder="1" applyAlignment="1">
      <alignment horizontal="center" vertical="center" textRotation="255"/>
    </xf>
    <xf numFmtId="0" fontId="24" fillId="0" borderId="22" xfId="42" applyFont="1" applyBorder="1" applyAlignment="1" applyProtection="1">
      <alignment horizontal="center" vertical="center"/>
      <protection locked="0"/>
    </xf>
    <xf numFmtId="0" fontId="24" fillId="0" borderId="15" xfId="42" applyFont="1" applyBorder="1" applyAlignment="1" applyProtection="1">
      <alignment horizontal="center"/>
      <protection locked="0"/>
    </xf>
    <xf numFmtId="0" fontId="24" fillId="0" borderId="22" xfId="42" applyFont="1" applyBorder="1" applyAlignment="1" applyProtection="1">
      <alignment horizontal="center"/>
      <protection locked="0"/>
    </xf>
    <xf numFmtId="0" fontId="24" fillId="0" borderId="16" xfId="42" applyFont="1" applyBorder="1" applyAlignment="1">
      <alignment horizontal="center" vertical="center" textRotation="255"/>
    </xf>
    <xf numFmtId="0" fontId="24" fillId="0" borderId="51" xfId="42" applyFont="1" applyBorder="1" applyAlignment="1">
      <alignment horizontal="center" vertical="center" textRotation="255"/>
    </xf>
    <xf numFmtId="0" fontId="24" fillId="0" borderId="47" xfId="42" applyFont="1" applyBorder="1" applyAlignment="1" applyProtection="1">
      <alignment horizontal="center" vertical="center" shrinkToFit="1"/>
      <protection locked="0"/>
    </xf>
    <xf numFmtId="0" fontId="24" fillId="0" borderId="51" xfId="42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4" fillId="0" borderId="17" xfId="42" applyFont="1" applyBorder="1" applyAlignment="1">
      <alignment horizontal="center" vertical="center" shrinkToFit="1"/>
    </xf>
    <xf numFmtId="0" fontId="24" fillId="0" borderId="18" xfId="42" applyFont="1" applyBorder="1" applyAlignment="1">
      <alignment horizontal="center" vertical="center" shrinkToFit="1"/>
    </xf>
    <xf numFmtId="0" fontId="24" fillId="0" borderId="19" xfId="42" applyFont="1" applyBorder="1" applyAlignment="1">
      <alignment horizontal="center" vertical="center" shrinkToFit="1"/>
    </xf>
    <xf numFmtId="0" fontId="24" fillId="0" borderId="33" xfId="42" applyFont="1" applyBorder="1" applyAlignment="1">
      <alignment horizontal="center" vertical="center" shrinkToFit="1"/>
    </xf>
    <xf numFmtId="0" fontId="24" fillId="0" borderId="35" xfId="42" applyFont="1" applyBorder="1" applyAlignment="1">
      <alignment horizontal="center" vertical="center" shrinkToFit="1"/>
    </xf>
    <xf numFmtId="0" fontId="24" fillId="0" borderId="34" xfId="42" applyFont="1" applyBorder="1" applyAlignment="1">
      <alignment horizontal="center" vertical="center" shrinkToFit="1"/>
    </xf>
    <xf numFmtId="0" fontId="24" fillId="0" borderId="16" xfId="42" applyFont="1" applyBorder="1" applyAlignment="1">
      <alignment horizontal="center" vertical="center" shrinkToFit="1"/>
    </xf>
    <xf numFmtId="0" fontId="24" fillId="0" borderId="51" xfId="42" applyFont="1" applyBorder="1" applyAlignment="1">
      <alignment horizontal="center" vertical="center" shrinkToFit="1"/>
    </xf>
    <xf numFmtId="0" fontId="24" fillId="0" borderId="75" xfId="42" applyFont="1" applyBorder="1" applyAlignment="1">
      <alignment horizontal="center" vertical="center" shrinkToFit="1"/>
    </xf>
    <xf numFmtId="0" fontId="24" fillId="0" borderId="76" xfId="42" applyFont="1" applyBorder="1" applyAlignment="1">
      <alignment horizontal="center" vertical="center" shrinkToFit="1"/>
    </xf>
    <xf numFmtId="0" fontId="24" fillId="0" borderId="41" xfId="42" applyFont="1" applyBorder="1" applyAlignment="1">
      <alignment horizontal="center" vertical="center" shrinkToFit="1"/>
    </xf>
    <xf numFmtId="0" fontId="24" fillId="0" borderId="20" xfId="42" applyFont="1" applyBorder="1" applyAlignment="1">
      <alignment horizontal="center" vertical="center" shrinkToFit="1"/>
    </xf>
    <xf numFmtId="0" fontId="24" fillId="0" borderId="21" xfId="42" applyFont="1" applyBorder="1" applyAlignment="1">
      <alignment horizontal="center" vertical="center" shrinkToFit="1"/>
    </xf>
    <xf numFmtId="0" fontId="24" fillId="0" borderId="42" xfId="42" applyFont="1" applyBorder="1" applyAlignment="1">
      <alignment horizontal="center" vertical="center" shrinkToFit="1"/>
    </xf>
    <xf numFmtId="0" fontId="24" fillId="0" borderId="44" xfId="42" applyFont="1" applyBorder="1" applyAlignment="1">
      <alignment horizontal="center" vertical="center" shrinkToFit="1"/>
    </xf>
    <xf numFmtId="0" fontId="24" fillId="0" borderId="55" xfId="42" applyFont="1" applyBorder="1" applyAlignment="1">
      <alignment horizontal="center" vertical="center" shrinkToFit="1"/>
    </xf>
    <xf numFmtId="0" fontId="24" fillId="0" borderId="56" xfId="42" applyFont="1" applyBorder="1" applyAlignment="1">
      <alignment horizontal="center" vertical="center" shrinkToFit="1"/>
    </xf>
    <xf numFmtId="0" fontId="24" fillId="0" borderId="43" xfId="42" applyFont="1" applyBorder="1" applyAlignment="1">
      <alignment horizontal="center" vertical="center" shrinkToFit="1"/>
    </xf>
    <xf numFmtId="0" fontId="24" fillId="0" borderId="45" xfId="42" applyFont="1" applyBorder="1" applyAlignment="1">
      <alignment horizontal="center" vertical="center" shrinkToFit="1"/>
    </xf>
    <xf numFmtId="0" fontId="29" fillId="33" borderId="10" xfId="0" applyFont="1" applyFill="1" applyBorder="1" applyAlignment="1">
      <alignment horizontal="left" wrapText="1"/>
    </xf>
    <xf numFmtId="49" fontId="24" fillId="0" borderId="15" xfId="42" applyNumberFormat="1" applyFont="1" applyBorder="1" applyAlignment="1">
      <alignment horizontal="center" vertical="center"/>
    </xf>
    <xf numFmtId="49" fontId="24" fillId="0" borderId="22" xfId="42" applyNumberFormat="1" applyFont="1" applyBorder="1" applyAlignment="1">
      <alignment horizontal="center" vertical="center"/>
    </xf>
    <xf numFmtId="49" fontId="24" fillId="0" borderId="26" xfId="42" applyNumberFormat="1" applyFont="1" applyBorder="1" applyAlignment="1">
      <alignment horizontal="center" vertical="center"/>
    </xf>
    <xf numFmtId="49" fontId="24" fillId="0" borderId="39" xfId="42" applyNumberFormat="1" applyFont="1" applyBorder="1" applyAlignment="1">
      <alignment horizontal="center" vertical="center"/>
    </xf>
    <xf numFmtId="49" fontId="24" fillId="0" borderId="19" xfId="42" applyNumberFormat="1" applyFont="1" applyBorder="1" applyAlignment="1">
      <alignment horizontal="center" vertical="center"/>
    </xf>
    <xf numFmtId="49" fontId="24" fillId="0" borderId="12" xfId="42" applyNumberFormat="1" applyFont="1" applyBorder="1" applyAlignment="1">
      <alignment horizontal="center" vertical="center"/>
    </xf>
    <xf numFmtId="49" fontId="24" fillId="0" borderId="25" xfId="42" applyNumberFormat="1" applyFont="1" applyBorder="1" applyAlignment="1">
      <alignment horizontal="center" vertical="center"/>
    </xf>
    <xf numFmtId="49" fontId="24" fillId="0" borderId="46" xfId="42" applyNumberFormat="1" applyFont="1" applyBorder="1" applyAlignment="1">
      <alignment horizontal="center" vertical="center"/>
    </xf>
    <xf numFmtId="49" fontId="24" fillId="0" borderId="29" xfId="42" applyNumberFormat="1" applyFont="1" applyBorder="1" applyAlignment="1">
      <alignment horizontal="center" vertical="center"/>
    </xf>
    <xf numFmtId="0" fontId="24" fillId="0" borderId="16" xfId="42" applyFont="1" applyBorder="1" applyAlignment="1">
      <alignment horizontal="center" vertical="center" wrapText="1" shrinkToFit="1"/>
    </xf>
    <xf numFmtId="0" fontId="24" fillId="0" borderId="51" xfId="42" applyFont="1" applyBorder="1" applyAlignment="1">
      <alignment horizontal="center" vertical="center" wrapText="1" shrinkToFit="1"/>
    </xf>
    <xf numFmtId="0" fontId="30" fillId="0" borderId="53" xfId="42" applyFont="1" applyBorder="1" applyAlignment="1">
      <alignment horizontal="center" vertical="center" shrinkToFit="1"/>
    </xf>
    <xf numFmtId="0" fontId="30" fillId="0" borderId="58" xfId="42" applyFont="1" applyBorder="1" applyAlignment="1">
      <alignment horizontal="center" vertical="center" shrinkToFit="1"/>
    </xf>
    <xf numFmtId="0" fontId="30" fillId="0" borderId="64" xfId="42" applyFont="1" applyBorder="1" applyAlignment="1">
      <alignment horizontal="center" vertical="center" shrinkToFit="1"/>
    </xf>
    <xf numFmtId="176" fontId="24" fillId="0" borderId="14" xfId="42" applyNumberFormat="1" applyFont="1" applyBorder="1" applyAlignment="1" applyProtection="1">
      <alignment horizontal="center" vertical="center" textRotation="255"/>
      <protection locked="0"/>
    </xf>
    <xf numFmtId="176" fontId="24" fillId="0" borderId="11" xfId="42" applyNumberFormat="1" applyFont="1" applyBorder="1" applyAlignment="1" applyProtection="1">
      <alignment horizontal="center" vertical="center" textRotation="255"/>
      <protection locked="0"/>
    </xf>
    <xf numFmtId="176" fontId="24" fillId="0" borderId="13" xfId="42" applyNumberFormat="1" applyFont="1" applyBorder="1" applyAlignment="1" applyProtection="1">
      <alignment horizontal="center" vertical="center" textRotation="255"/>
      <protection locked="0"/>
    </xf>
    <xf numFmtId="0" fontId="24" fillId="0" borderId="27" xfId="42" applyFont="1" applyBorder="1" applyAlignment="1">
      <alignment horizontal="center" vertical="center" textRotation="255"/>
    </xf>
    <xf numFmtId="0" fontId="24" fillId="0" borderId="26" xfId="42" applyFont="1" applyBorder="1" applyAlignment="1" applyProtection="1">
      <alignment horizontal="center" vertical="center"/>
      <protection locked="0"/>
    </xf>
    <xf numFmtId="0" fontId="30" fillId="0" borderId="54" xfId="42" applyFont="1" applyBorder="1" applyAlignment="1">
      <alignment horizontal="center" vertical="center" shrinkToFit="1"/>
    </xf>
    <xf numFmtId="0" fontId="30" fillId="0" borderId="59" xfId="42" applyFont="1" applyBorder="1" applyAlignment="1">
      <alignment horizontal="center" vertical="center" shrinkToFit="1"/>
    </xf>
    <xf numFmtId="0" fontId="30" fillId="0" borderId="65" xfId="42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0" fontId="21" fillId="0" borderId="50" xfId="0" applyFont="1" applyBorder="1" applyAlignment="1">
      <alignment horizontal="center" vertical="center" shrinkToFit="1"/>
    </xf>
    <xf numFmtId="0" fontId="26" fillId="0" borderId="48" xfId="0" applyFont="1" applyBorder="1" applyAlignment="1" applyProtection="1">
      <alignment horizontal="center" vertical="center" shrinkToFit="1"/>
      <protection locked="0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24" fillId="0" borderId="30" xfId="42" applyFont="1" applyBorder="1" applyAlignment="1" applyProtection="1">
      <alignment horizontal="center" vertical="center" shrinkToFit="1"/>
      <protection locked="0"/>
    </xf>
    <xf numFmtId="0" fontId="24" fillId="0" borderId="60" xfId="42" applyFont="1" applyBorder="1" applyAlignment="1" applyProtection="1">
      <alignment horizontal="center" vertical="center" shrinkToFit="1"/>
      <protection locked="0"/>
    </xf>
    <xf numFmtId="0" fontId="30" fillId="0" borderId="106" xfId="42" applyFont="1" applyBorder="1" applyAlignment="1">
      <alignment horizontal="center" vertical="center" shrinkToFit="1"/>
    </xf>
    <xf numFmtId="0" fontId="30" fillId="0" borderId="149" xfId="42" applyFont="1" applyBorder="1" applyAlignment="1">
      <alignment horizontal="center" vertical="center" shrinkToFit="1"/>
    </xf>
    <xf numFmtId="0" fontId="24" fillId="0" borderId="97" xfId="42" applyFont="1" applyBorder="1" applyAlignment="1">
      <alignment horizontal="center"/>
    </xf>
    <xf numFmtId="0" fontId="24" fillId="0" borderId="30" xfId="42" applyFont="1" applyBorder="1" applyAlignment="1">
      <alignment horizontal="center" vertical="center" shrinkToFit="1"/>
    </xf>
    <xf numFmtId="0" fontId="24" fillId="0" borderId="97" xfId="42" applyFont="1" applyBorder="1" applyAlignment="1">
      <alignment horizontal="center" vertical="center"/>
    </xf>
    <xf numFmtId="0" fontId="24" fillId="0" borderId="144" xfId="42" applyFont="1" applyBorder="1" applyAlignment="1">
      <alignment horizontal="center" vertical="center"/>
    </xf>
    <xf numFmtId="0" fontId="30" fillId="0" borderId="104" xfId="42" applyFont="1" applyBorder="1" applyAlignment="1">
      <alignment horizontal="center" vertical="center" shrinkToFit="1"/>
    </xf>
    <xf numFmtId="0" fontId="30" fillId="0" borderId="147" xfId="42" applyFont="1" applyBorder="1" applyAlignment="1">
      <alignment horizontal="center" vertical="center" shrinkToFit="1"/>
    </xf>
    <xf numFmtId="0" fontId="30" fillId="0" borderId="105" xfId="42" applyFont="1" applyBorder="1" applyAlignment="1">
      <alignment horizontal="center" vertical="center" shrinkToFit="1"/>
    </xf>
    <xf numFmtId="0" fontId="30" fillId="0" borderId="148" xfId="42" applyFont="1" applyBorder="1" applyAlignment="1">
      <alignment horizontal="center" vertical="center" shrinkToFit="1"/>
    </xf>
    <xf numFmtId="176" fontId="24" fillId="0" borderId="11" xfId="42" applyNumberFormat="1" applyFont="1" applyBorder="1" applyAlignment="1">
      <alignment horizontal="center" vertical="center" textRotation="255"/>
    </xf>
    <xf numFmtId="176" fontId="24" fillId="0" borderId="13" xfId="42" applyNumberFormat="1" applyFont="1" applyBorder="1" applyAlignment="1">
      <alignment horizontal="center" vertical="center" textRotation="255"/>
    </xf>
    <xf numFmtId="0" fontId="24" fillId="0" borderId="150" xfId="42" applyFont="1" applyBorder="1" applyAlignment="1">
      <alignment horizontal="center"/>
    </xf>
    <xf numFmtId="0" fontId="28" fillId="0" borderId="152" xfId="42" applyFont="1" applyBorder="1" applyAlignment="1">
      <alignment horizontal="center" vertical="center" shrinkToFit="1"/>
    </xf>
    <xf numFmtId="0" fontId="28" fillId="0" borderId="104" xfId="42" applyFont="1" applyBorder="1" applyAlignment="1">
      <alignment horizontal="center" vertical="center" shrinkToFit="1"/>
    </xf>
    <xf numFmtId="0" fontId="28" fillId="0" borderId="153" xfId="42" applyFont="1" applyBorder="1" applyAlignment="1">
      <alignment horizontal="center" vertical="center" shrinkToFit="1"/>
    </xf>
    <xf numFmtId="0" fontId="28" fillId="0" borderId="105" xfId="42" applyFont="1" applyBorder="1" applyAlignment="1">
      <alignment horizontal="center" vertical="center" shrinkToFit="1"/>
    </xf>
    <xf numFmtId="0" fontId="28" fillId="0" borderId="154" xfId="42" applyFont="1" applyBorder="1" applyAlignment="1">
      <alignment horizontal="center" vertical="center" shrinkToFit="1"/>
    </xf>
    <xf numFmtId="0" fontId="28" fillId="0" borderId="106" xfId="42" applyFont="1" applyBorder="1" applyAlignment="1">
      <alignment horizontal="center" vertical="center" shrinkToFit="1"/>
    </xf>
    <xf numFmtId="0" fontId="24" fillId="0" borderId="60" xfId="42" applyFont="1" applyBorder="1" applyAlignment="1">
      <alignment horizontal="center" vertical="center" shrinkToFit="1"/>
    </xf>
    <xf numFmtId="0" fontId="24" fillId="0" borderId="47" xfId="42" applyFont="1" applyBorder="1" applyAlignment="1">
      <alignment horizontal="center" vertical="center" shrinkToFit="1"/>
    </xf>
    <xf numFmtId="0" fontId="35" fillId="0" borderId="97" xfId="42" applyFont="1" applyBorder="1" applyAlignment="1">
      <alignment horizontal="center"/>
    </xf>
    <xf numFmtId="0" fontId="35" fillId="0" borderId="30" xfId="42" applyFont="1" applyBorder="1" applyAlignment="1">
      <alignment horizontal="center" vertical="center" shrinkToFit="1"/>
    </xf>
    <xf numFmtId="0" fontId="30" fillId="0" borderId="138" xfId="42" applyFont="1" applyBorder="1" applyAlignment="1">
      <alignment horizontal="center" vertical="center" shrinkToFit="1"/>
    </xf>
    <xf numFmtId="176" fontId="24" fillId="0" borderId="14" xfId="42" applyNumberFormat="1" applyFont="1" applyBorder="1" applyAlignment="1">
      <alignment horizontal="center" vertical="center" textRotation="255"/>
    </xf>
    <xf numFmtId="0" fontId="35" fillId="0" borderId="88" xfId="42" applyFont="1" applyBorder="1" applyAlignment="1">
      <alignment horizontal="center"/>
    </xf>
    <xf numFmtId="0" fontId="28" fillId="0" borderId="94" xfId="42" applyFont="1" applyBorder="1" applyAlignment="1">
      <alignment horizontal="center" vertical="center" shrinkToFit="1"/>
    </xf>
    <xf numFmtId="0" fontId="28" fillId="0" borderId="95" xfId="42" applyFont="1" applyBorder="1" applyAlignment="1">
      <alignment horizontal="center" vertical="center" shrinkToFit="1"/>
    </xf>
    <xf numFmtId="0" fontId="28" fillId="0" borderId="96" xfId="42" applyFont="1" applyBorder="1" applyAlignment="1">
      <alignment horizontal="center" vertical="center" shrinkToFit="1"/>
    </xf>
    <xf numFmtId="0" fontId="35" fillId="0" borderId="47" xfId="42" applyFont="1" applyBorder="1" applyAlignment="1">
      <alignment horizontal="center" vertical="center" shrinkToFit="1"/>
    </xf>
    <xf numFmtId="0" fontId="35" fillId="0" borderId="51" xfId="42" applyFont="1" applyBorder="1" applyAlignment="1">
      <alignment horizontal="center" vertical="center" shrinkToFit="1"/>
    </xf>
    <xf numFmtId="20" fontId="24" fillId="0" borderId="38" xfId="42" applyNumberFormat="1" applyFont="1" applyBorder="1" applyAlignment="1">
      <alignment horizontal="left" vertical="center" wrapText="1" shrinkToFit="1"/>
    </xf>
    <xf numFmtId="20" fontId="24" fillId="0" borderId="36" xfId="42" applyNumberFormat="1" applyFont="1" applyBorder="1" applyAlignment="1">
      <alignment horizontal="left" vertical="center" wrapText="1" shrinkToFit="1"/>
    </xf>
    <xf numFmtId="20" fontId="24" fillId="0" borderId="0" xfId="42" applyNumberFormat="1" applyFont="1" applyAlignment="1">
      <alignment horizontal="left" vertical="center" wrapText="1" shrinkToFit="1"/>
    </xf>
    <xf numFmtId="20" fontId="24" fillId="0" borderId="25" xfId="42" applyNumberFormat="1" applyFont="1" applyBorder="1" applyAlignment="1">
      <alignment horizontal="left" vertical="center" wrapText="1" shrinkToFit="1"/>
    </xf>
    <xf numFmtId="20" fontId="24" fillId="0" borderId="10" xfId="42" applyNumberFormat="1" applyFont="1" applyBorder="1" applyAlignment="1">
      <alignment horizontal="left" vertical="center" wrapText="1" shrinkToFit="1"/>
    </xf>
    <xf numFmtId="20" fontId="24" fillId="0" borderId="29" xfId="42" applyNumberFormat="1" applyFont="1" applyBorder="1" applyAlignment="1">
      <alignment horizontal="left" vertical="center" wrapText="1" shrinkToFit="1"/>
    </xf>
    <xf numFmtId="0" fontId="24" fillId="0" borderId="130" xfId="42" applyFont="1" applyBorder="1" applyAlignment="1">
      <alignment horizontal="center" vertical="center"/>
    </xf>
    <xf numFmtId="0" fontId="30" fillId="0" borderId="136" xfId="42" applyFont="1" applyBorder="1" applyAlignment="1">
      <alignment horizontal="center" vertical="center" shrinkToFit="1"/>
    </xf>
    <xf numFmtId="0" fontId="30" fillId="0" borderId="137" xfId="42" applyFont="1" applyBorder="1" applyAlignment="1">
      <alignment horizontal="center" vertical="center" shrinkToFit="1"/>
    </xf>
    <xf numFmtId="0" fontId="32" fillId="0" borderId="94" xfId="42" applyFont="1" applyBorder="1" applyAlignment="1">
      <alignment horizontal="center" vertical="center" shrinkToFit="1"/>
    </xf>
    <xf numFmtId="0" fontId="32" fillId="0" borderId="104" xfId="42" applyFont="1" applyBorder="1" applyAlignment="1">
      <alignment horizontal="center" vertical="center" shrinkToFit="1"/>
    </xf>
    <xf numFmtId="0" fontId="32" fillId="0" borderId="95" xfId="42" applyFont="1" applyBorder="1" applyAlignment="1">
      <alignment horizontal="center" vertical="center" shrinkToFit="1"/>
    </xf>
    <xf numFmtId="0" fontId="32" fillId="0" borderId="105" xfId="42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right" vertical="center" wrapText="1"/>
    </xf>
    <xf numFmtId="0" fontId="33" fillId="0" borderId="48" xfId="0" applyFont="1" applyBorder="1" applyAlignment="1">
      <alignment horizontal="center" vertical="center" shrinkToFit="1"/>
    </xf>
    <xf numFmtId="0" fontId="33" fillId="0" borderId="50" xfId="0" applyFont="1" applyBorder="1" applyAlignment="1">
      <alignment horizontal="center" vertical="center" shrinkToFit="1"/>
    </xf>
    <xf numFmtId="0" fontId="29" fillId="33" borderId="82" xfId="0" applyFont="1" applyFill="1" applyBorder="1" applyAlignment="1">
      <alignment horizontal="left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3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368300</xdr:colOff>
      <xdr:row>2</xdr:row>
      <xdr:rowOff>336550</xdr:rowOff>
    </xdr:from>
    <xdr:to>
      <xdr:col>20</xdr:col>
      <xdr:colOff>155574</xdr:colOff>
      <xdr:row>4</xdr:row>
      <xdr:rowOff>89100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446AE0D-3611-4593-B941-5EEBA2ED7920}"/>
            </a:ext>
          </a:extLst>
        </xdr:cNvPr>
        <xdr:cNvSpPr/>
      </xdr:nvSpPr>
      <xdr:spPr bwMode="auto">
        <a:xfrm>
          <a:off x="5400675" y="866775"/>
          <a:ext cx="2784474" cy="438350"/>
        </a:xfrm>
        <a:prstGeom prst="wedgeRoundRectCallout">
          <a:avLst>
            <a:gd name="adj1" fmla="val -33630"/>
            <a:gd name="adj2" fmla="val 15600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="1"/>
            <a:t>キャンプファイア（キャンドルファイア）や肝試しを</a:t>
          </a:r>
          <a:endParaRPr kumimoji="1" lang="en-US" altLang="ja-JP" sz="900" b="1"/>
        </a:p>
        <a:p>
          <a:pPr algn="l"/>
          <a:r>
            <a:rPr kumimoji="1" lang="ja-JP" altLang="en-US" sz="900" b="1"/>
            <a:t>行う場合、準備や下見の時間が必要です。</a:t>
          </a:r>
        </a:p>
      </xdr:txBody>
    </xdr:sp>
    <xdr:clientData/>
  </xdr:twoCellAnchor>
  <xdr:twoCellAnchor>
    <xdr:from>
      <xdr:col>3</xdr:col>
      <xdr:colOff>76200</xdr:colOff>
      <xdr:row>10</xdr:row>
      <xdr:rowOff>12700</xdr:rowOff>
    </xdr:from>
    <xdr:to>
      <xdr:col>6</xdr:col>
      <xdr:colOff>238125</xdr:colOff>
      <xdr:row>12</xdr:row>
      <xdr:rowOff>70050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56E734B-CDCE-40C3-8EA9-AD5BAFFB1CDA}"/>
            </a:ext>
          </a:extLst>
        </xdr:cNvPr>
        <xdr:cNvSpPr/>
      </xdr:nvSpPr>
      <xdr:spPr bwMode="auto">
        <a:xfrm>
          <a:off x="819150" y="2343150"/>
          <a:ext cx="1444625" cy="438350"/>
        </a:xfrm>
        <a:prstGeom prst="wedgeRoundRectCallout">
          <a:avLst>
            <a:gd name="adj1" fmla="val 65833"/>
            <a:gd name="adj2" fmla="val -519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="1"/>
            <a:t>活動欄は、活動内容と</a:t>
          </a:r>
          <a:endParaRPr kumimoji="1" lang="en-US" altLang="ja-JP" sz="900" b="1"/>
        </a:p>
        <a:p>
          <a:pPr algn="l"/>
          <a:r>
            <a:rPr kumimoji="1" lang="ja-JP" altLang="en-US" sz="900" b="1"/>
            <a:t>活動場所を記入ください。</a:t>
          </a:r>
        </a:p>
      </xdr:txBody>
    </xdr:sp>
    <xdr:clientData/>
  </xdr:twoCellAnchor>
  <xdr:twoCellAnchor>
    <xdr:from>
      <xdr:col>17</xdr:col>
      <xdr:colOff>31750</xdr:colOff>
      <xdr:row>15</xdr:row>
      <xdr:rowOff>63500</xdr:rowOff>
    </xdr:from>
    <xdr:to>
      <xdr:col>20</xdr:col>
      <xdr:colOff>403225</xdr:colOff>
      <xdr:row>17</xdr:row>
      <xdr:rowOff>120850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A59760A-A293-49A8-AD7A-B69C24B1230A}"/>
            </a:ext>
          </a:extLst>
        </xdr:cNvPr>
        <xdr:cNvSpPr/>
      </xdr:nvSpPr>
      <xdr:spPr bwMode="auto">
        <a:xfrm>
          <a:off x="6772275" y="3352800"/>
          <a:ext cx="1663700" cy="438350"/>
        </a:xfrm>
        <a:prstGeom prst="wedgeRoundRectCallout">
          <a:avLst>
            <a:gd name="adj1" fmla="val -31192"/>
            <a:gd name="adj2" fmla="val -11052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="1"/>
            <a:t>夜間の時間帯はスタッフによる</a:t>
          </a:r>
          <a:endParaRPr kumimoji="1" lang="en-US" altLang="ja-JP" sz="900" b="1"/>
        </a:p>
        <a:p>
          <a:pPr algn="l"/>
          <a:r>
            <a:rPr kumimoji="1" lang="ja-JP" altLang="en-US" sz="900" b="1"/>
            <a:t>指導ができません。</a:t>
          </a:r>
        </a:p>
      </xdr:txBody>
    </xdr:sp>
    <xdr:clientData/>
  </xdr:twoCellAnchor>
  <xdr:twoCellAnchor>
    <xdr:from>
      <xdr:col>1</xdr:col>
      <xdr:colOff>219075</xdr:colOff>
      <xdr:row>23</xdr:row>
      <xdr:rowOff>47625</xdr:rowOff>
    </xdr:from>
    <xdr:to>
      <xdr:col>7</xdr:col>
      <xdr:colOff>139700</xdr:colOff>
      <xdr:row>25</xdr:row>
      <xdr:rowOff>92275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701FADE-C098-4BA1-9BF9-D4E5FB179E18}"/>
            </a:ext>
          </a:extLst>
        </xdr:cNvPr>
        <xdr:cNvSpPr/>
      </xdr:nvSpPr>
      <xdr:spPr bwMode="auto">
        <a:xfrm>
          <a:off x="501650" y="4854575"/>
          <a:ext cx="2098675" cy="428825"/>
        </a:xfrm>
        <a:prstGeom prst="wedgeRoundRectCallout">
          <a:avLst>
            <a:gd name="adj1" fmla="val -29443"/>
            <a:gd name="adj2" fmla="val -27967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="1"/>
            <a:t>キャンプファイヤーを実施した場合は、</a:t>
          </a:r>
          <a:endParaRPr kumimoji="1" lang="en-US" altLang="ja-JP" sz="900" b="1"/>
        </a:p>
        <a:p>
          <a:pPr algn="l"/>
          <a:r>
            <a:rPr kumimoji="1" lang="ja-JP" altLang="en-US" sz="900" b="1"/>
            <a:t>朝の活動に片付けを設定してください。</a:t>
          </a:r>
        </a:p>
        <a:p>
          <a:pPr algn="l"/>
          <a:endParaRPr kumimoji="1" lang="ja-JP" altLang="en-US" sz="900" b="1"/>
        </a:p>
      </xdr:txBody>
    </xdr:sp>
    <xdr:clientData/>
  </xdr:twoCellAnchor>
  <xdr:twoCellAnchor>
    <xdr:from>
      <xdr:col>8</xdr:col>
      <xdr:colOff>138</xdr:colOff>
      <xdr:row>23</xdr:row>
      <xdr:rowOff>47625</xdr:rowOff>
    </xdr:from>
    <xdr:to>
      <xdr:col>14</xdr:col>
      <xdr:colOff>238263</xdr:colOff>
      <xdr:row>25</xdr:row>
      <xdr:rowOff>95450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4363DA7-903D-49A0-86EE-F312BEFA9A34}"/>
            </a:ext>
          </a:extLst>
        </xdr:cNvPr>
        <xdr:cNvSpPr/>
      </xdr:nvSpPr>
      <xdr:spPr bwMode="auto">
        <a:xfrm>
          <a:off x="2886213" y="4854575"/>
          <a:ext cx="2806700" cy="432000"/>
        </a:xfrm>
        <a:prstGeom prst="wedgeRoundRectCallout">
          <a:avLst>
            <a:gd name="adj1" fmla="val -48611"/>
            <a:gd name="adj2" fmla="val -13678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="1"/>
            <a:t>カヌーが中止になった場合、一部プログラムについて</a:t>
          </a:r>
        </a:p>
        <a:p>
          <a:pPr algn="l"/>
          <a:r>
            <a:rPr kumimoji="1" lang="ja-JP" altLang="en-US" sz="900" b="1"/>
            <a:t>雨天案の指導をスタッフに依頼できます。</a:t>
          </a:r>
        </a:p>
      </xdr:txBody>
    </xdr:sp>
    <xdr:clientData/>
  </xdr:twoCellAnchor>
  <xdr:twoCellAnchor>
    <xdr:from>
      <xdr:col>8</xdr:col>
      <xdr:colOff>82826</xdr:colOff>
      <xdr:row>18</xdr:row>
      <xdr:rowOff>124239</xdr:rowOff>
    </xdr:from>
    <xdr:to>
      <xdr:col>14</xdr:col>
      <xdr:colOff>72259</xdr:colOff>
      <xdr:row>19</xdr:row>
      <xdr:rowOff>179042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FEA59167-A867-4141-AC84-0AEC77DBADD9}"/>
            </a:ext>
          </a:extLst>
        </xdr:cNvPr>
        <xdr:cNvSpPr/>
      </xdr:nvSpPr>
      <xdr:spPr bwMode="auto">
        <a:xfrm>
          <a:off x="2972076" y="3978689"/>
          <a:ext cx="2554833" cy="251653"/>
        </a:xfrm>
        <a:prstGeom prst="wedgeRoundRectCallout">
          <a:avLst>
            <a:gd name="adj1" fmla="val -51255"/>
            <a:gd name="adj2" fmla="val -17298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="1"/>
            <a:t>指導依頼を希望する場合は□で囲んでください。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7FEF-A5C3-4183-9930-8A4C4A0A98AB}">
  <sheetPr codeName="Sheet1"/>
  <dimension ref="A1:X31"/>
  <sheetViews>
    <sheetView tabSelected="1" view="pageBreakPreview" zoomScaleNormal="130" zoomScaleSheetLayoutView="100" workbookViewId="0">
      <selection sqref="A1:X1"/>
    </sheetView>
  </sheetViews>
  <sheetFormatPr defaultColWidth="9" defaultRowHeight="12" x14ac:dyDescent="0.55000000000000004"/>
  <cols>
    <col min="1" max="1" width="3.75" style="4" customWidth="1"/>
    <col min="2" max="2" width="4.1640625" style="4" customWidth="1"/>
    <col min="3" max="3" width="1.9140625" style="4" customWidth="1"/>
    <col min="4" max="24" width="5.6640625" style="1" customWidth="1"/>
    <col min="25" max="16384" width="9" style="1"/>
  </cols>
  <sheetData>
    <row r="1" spans="1:24" s="8" customFormat="1" ht="25" customHeight="1" x14ac:dyDescent="0.55000000000000004">
      <c r="A1" s="177" t="s">
        <v>23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</row>
    <row r="2" spans="1:24" s="8" customFormat="1" ht="17.5" customHeight="1" thickBot="1" x14ac:dyDescent="0.6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25"/>
      <c r="P2" s="176" t="s">
        <v>27</v>
      </c>
      <c r="Q2" s="176"/>
      <c r="R2" s="9" t="s">
        <v>18</v>
      </c>
      <c r="S2" s="28"/>
      <c r="T2" s="9" t="s">
        <v>17</v>
      </c>
      <c r="U2" s="28"/>
      <c r="V2" s="9" t="s">
        <v>13</v>
      </c>
      <c r="W2" s="28"/>
      <c r="X2" s="9" t="s">
        <v>16</v>
      </c>
    </row>
    <row r="3" spans="1:24" s="8" customFormat="1" ht="31.5" customHeight="1" thickBot="1" x14ac:dyDescent="0.6">
      <c r="A3" s="220" t="s">
        <v>0</v>
      </c>
      <c r="B3" s="221"/>
      <c r="C3" s="222"/>
      <c r="D3" s="223"/>
      <c r="E3" s="223"/>
      <c r="F3" s="223"/>
      <c r="G3" s="223"/>
      <c r="H3" s="223"/>
      <c r="I3" s="23" t="s">
        <v>1</v>
      </c>
      <c r="J3" s="29"/>
      <c r="K3" s="24" t="s">
        <v>13</v>
      </c>
      <c r="L3" s="30"/>
      <c r="M3" s="24" t="s">
        <v>14</v>
      </c>
      <c r="N3" s="30" t="s">
        <v>31</v>
      </c>
      <c r="O3" s="24" t="s">
        <v>15</v>
      </c>
      <c r="P3" s="30"/>
      <c r="Q3" s="24" t="s">
        <v>13</v>
      </c>
      <c r="R3" s="30"/>
      <c r="S3" s="24" t="s">
        <v>14</v>
      </c>
      <c r="T3" s="30" t="s">
        <v>31</v>
      </c>
      <c r="U3" s="31" t="str">
        <f>IFERROR(IF(OR(OR(L3="",R3=""),L3=R3),"",CONCATENATE(R2,S2,T2,P3,Q3,R3,S3)-CONCATENATE(R2,S2,T2,J3,K3,L3,M3)),"")</f>
        <v/>
      </c>
      <c r="V3" s="32" t="str">
        <f>IFERROR(IF(U3="","","泊"),"")</f>
        <v/>
      </c>
      <c r="W3" s="31" t="str">
        <f>IFERROR(IF(U3="","",U3+1),"")</f>
        <v/>
      </c>
      <c r="X3" s="33" t="str">
        <f>IFERROR(IF(U3="","","日"),"")</f>
        <v/>
      </c>
    </row>
    <row r="4" spans="1:24" s="8" customFormat="1" ht="22.5" customHeight="1" thickBot="1" x14ac:dyDescent="0.45">
      <c r="A4" s="197" t="s">
        <v>25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</row>
    <row r="5" spans="1:24" ht="14" customHeight="1" x14ac:dyDescent="0.55000000000000004">
      <c r="A5" s="198"/>
      <c r="B5" s="201" t="s">
        <v>19</v>
      </c>
      <c r="C5" s="202"/>
      <c r="D5" s="178" t="s">
        <v>29</v>
      </c>
      <c r="E5" s="180"/>
      <c r="F5" s="184" t="s">
        <v>9</v>
      </c>
      <c r="G5" s="207" t="s">
        <v>10</v>
      </c>
      <c r="H5" s="178" t="s">
        <v>2</v>
      </c>
      <c r="I5" s="179"/>
      <c r="J5" s="179"/>
      <c r="K5" s="180"/>
      <c r="L5" s="184" t="s">
        <v>11</v>
      </c>
      <c r="M5" s="178" t="s">
        <v>3</v>
      </c>
      <c r="N5" s="179"/>
      <c r="O5" s="179"/>
      <c r="P5" s="180"/>
      <c r="Q5" s="184" t="s">
        <v>12</v>
      </c>
      <c r="R5" s="179" t="s">
        <v>28</v>
      </c>
      <c r="S5" s="179"/>
      <c r="T5" s="179"/>
      <c r="U5" s="186"/>
      <c r="V5" s="188" t="s">
        <v>30</v>
      </c>
      <c r="W5" s="189"/>
      <c r="X5" s="190"/>
    </row>
    <row r="6" spans="1:24" ht="14" customHeight="1" x14ac:dyDescent="0.55000000000000004">
      <c r="A6" s="199"/>
      <c r="B6" s="203"/>
      <c r="C6" s="204"/>
      <c r="D6" s="181"/>
      <c r="E6" s="183"/>
      <c r="F6" s="185"/>
      <c r="G6" s="208"/>
      <c r="H6" s="181"/>
      <c r="I6" s="182"/>
      <c r="J6" s="182"/>
      <c r="K6" s="183"/>
      <c r="L6" s="185"/>
      <c r="M6" s="181"/>
      <c r="N6" s="182"/>
      <c r="O6" s="182"/>
      <c r="P6" s="183"/>
      <c r="Q6" s="185"/>
      <c r="R6" s="182"/>
      <c r="S6" s="182"/>
      <c r="T6" s="182"/>
      <c r="U6" s="187"/>
      <c r="V6" s="191" t="s">
        <v>4</v>
      </c>
      <c r="W6" s="193" t="s">
        <v>5</v>
      </c>
      <c r="X6" s="195" t="s">
        <v>6</v>
      </c>
    </row>
    <row r="7" spans="1:24" ht="14" customHeight="1" thickBot="1" x14ac:dyDescent="0.6">
      <c r="A7" s="200"/>
      <c r="B7" s="205"/>
      <c r="C7" s="206"/>
      <c r="D7" s="3">
        <v>0.25</v>
      </c>
      <c r="E7" s="14"/>
      <c r="F7" s="2"/>
      <c r="G7" s="3">
        <v>0.3611111111111111</v>
      </c>
      <c r="H7" s="3">
        <v>0.375</v>
      </c>
      <c r="I7" s="13"/>
      <c r="J7" s="13"/>
      <c r="K7" s="14">
        <v>0.5</v>
      </c>
      <c r="L7" s="2"/>
      <c r="M7" s="3">
        <v>0.54166666666666663</v>
      </c>
      <c r="N7" s="13"/>
      <c r="O7" s="13"/>
      <c r="P7" s="14">
        <v>0.70833333333333337</v>
      </c>
      <c r="Q7" s="2"/>
      <c r="R7" s="62">
        <v>0.75</v>
      </c>
      <c r="S7" s="63"/>
      <c r="T7" s="63">
        <v>0.875</v>
      </c>
      <c r="U7" s="63">
        <v>0.91666666666666663</v>
      </c>
      <c r="V7" s="192"/>
      <c r="W7" s="194"/>
      <c r="X7" s="196"/>
    </row>
    <row r="8" spans="1:24" ht="15" customHeight="1" x14ac:dyDescent="0.55000000000000004">
      <c r="A8" s="212">
        <v>1</v>
      </c>
      <c r="B8" s="170"/>
      <c r="C8" s="172" t="s">
        <v>20</v>
      </c>
      <c r="D8" s="34"/>
      <c r="E8" s="35"/>
      <c r="F8" s="10" t="s">
        <v>22</v>
      </c>
      <c r="G8" s="26" t="str">
        <f>IFERROR(IF(OR($R$3="",$B11=""),"",IF($R$3=$B11,"時刻","")),"")</f>
        <v/>
      </c>
      <c r="H8" s="34"/>
      <c r="I8" s="48"/>
      <c r="J8" s="48"/>
      <c r="K8" s="35"/>
      <c r="L8" s="10" t="s">
        <v>22</v>
      </c>
      <c r="M8" s="34"/>
      <c r="N8" s="48"/>
      <c r="O8" s="48"/>
      <c r="P8" s="35"/>
      <c r="Q8" s="10" t="s">
        <v>22</v>
      </c>
      <c r="R8" s="34"/>
      <c r="S8" s="48"/>
      <c r="T8" s="48"/>
      <c r="U8" s="48"/>
      <c r="V8" s="162"/>
      <c r="W8" s="164"/>
      <c r="X8" s="166" t="str">
        <f>IFERROR(IF(AND(V8="",W8=""),"",V8+W8),"")</f>
        <v/>
      </c>
    </row>
    <row r="9" spans="1:24" ht="15" customHeight="1" x14ac:dyDescent="0.55000000000000004">
      <c r="A9" s="213"/>
      <c r="B9" s="171"/>
      <c r="C9" s="168"/>
      <c r="D9" s="36"/>
      <c r="E9" s="37"/>
      <c r="F9" s="45"/>
      <c r="G9" s="46" t="str">
        <f>IFERROR(IF(G8="","","8:40"),"")</f>
        <v/>
      </c>
      <c r="H9" s="36"/>
      <c r="I9" s="49"/>
      <c r="J9" s="49"/>
      <c r="K9" s="37"/>
      <c r="L9" s="45"/>
      <c r="M9" s="36"/>
      <c r="N9" s="49"/>
      <c r="O9" s="49"/>
      <c r="P9" s="37"/>
      <c r="Q9" s="45"/>
      <c r="R9" s="36"/>
      <c r="S9" s="49"/>
      <c r="T9" s="49"/>
      <c r="U9" s="49"/>
      <c r="V9" s="163"/>
      <c r="W9" s="165"/>
      <c r="X9" s="167"/>
    </row>
    <row r="10" spans="1:24" ht="15" customHeight="1" x14ac:dyDescent="0.55000000000000004">
      <c r="A10" s="213"/>
      <c r="B10" s="12" t="s">
        <v>7</v>
      </c>
      <c r="C10" s="168"/>
      <c r="D10" s="36"/>
      <c r="E10" s="37"/>
      <c r="F10" s="174"/>
      <c r="G10" s="27" t="str">
        <f>IFERROR(IF(G8="","","荷物"),"")</f>
        <v/>
      </c>
      <c r="H10" s="36"/>
      <c r="I10" s="49"/>
      <c r="J10" s="49"/>
      <c r="K10" s="37"/>
      <c r="L10" s="174"/>
      <c r="M10" s="36"/>
      <c r="N10" s="49"/>
      <c r="O10" s="49"/>
      <c r="P10" s="49"/>
      <c r="Q10" s="174"/>
      <c r="R10" s="36"/>
      <c r="S10" s="49"/>
      <c r="T10" s="49"/>
      <c r="U10" s="49"/>
      <c r="V10" s="163"/>
      <c r="W10" s="165"/>
      <c r="X10" s="167"/>
    </row>
    <row r="11" spans="1:24" ht="15" customHeight="1" x14ac:dyDescent="0.55000000000000004">
      <c r="A11" s="213"/>
      <c r="B11" s="171"/>
      <c r="C11" s="173"/>
      <c r="D11" s="38"/>
      <c r="E11" s="39"/>
      <c r="F11" s="175"/>
      <c r="G11" s="224"/>
      <c r="H11" s="36"/>
      <c r="I11" s="49"/>
      <c r="J11" s="49"/>
      <c r="K11" s="37"/>
      <c r="L11" s="175"/>
      <c r="M11" s="36"/>
      <c r="N11" s="49"/>
      <c r="O11" s="54"/>
      <c r="P11" s="37"/>
      <c r="Q11" s="175"/>
      <c r="R11" s="18" t="s">
        <v>26</v>
      </c>
      <c r="S11" s="58"/>
      <c r="T11" s="19" t="s">
        <v>15</v>
      </c>
      <c r="U11" s="59"/>
      <c r="V11" s="163"/>
      <c r="W11" s="165"/>
      <c r="X11" s="167"/>
    </row>
    <row r="12" spans="1:24" ht="15" customHeight="1" x14ac:dyDescent="0.55000000000000004">
      <c r="A12" s="213"/>
      <c r="B12" s="171"/>
      <c r="C12" s="168" t="s">
        <v>21</v>
      </c>
      <c r="D12" s="40"/>
      <c r="E12" s="41"/>
      <c r="F12" s="15" t="str">
        <f>IFERROR(IF(F9="その他","時間を記入",""),"")</f>
        <v/>
      </c>
      <c r="G12" s="224"/>
      <c r="H12" s="50"/>
      <c r="I12" s="51"/>
      <c r="J12" s="51"/>
      <c r="K12" s="41"/>
      <c r="L12" s="15" t="str">
        <f>IFERROR(IF(L9="その他","時間を記入",""),"")</f>
        <v/>
      </c>
      <c r="M12" s="50"/>
      <c r="N12" s="51"/>
      <c r="O12" s="53"/>
      <c r="P12" s="41"/>
      <c r="Q12" s="15" t="str">
        <f>IFERROR(IF(Q9="その他","時間を記入",""),"")</f>
        <v/>
      </c>
      <c r="R12" s="40"/>
      <c r="S12" s="53"/>
      <c r="T12" s="53"/>
      <c r="U12" s="53"/>
      <c r="V12" s="163"/>
      <c r="W12" s="165"/>
      <c r="X12" s="167"/>
    </row>
    <row r="13" spans="1:24" ht="15" customHeight="1" x14ac:dyDescent="0.55000000000000004">
      <c r="A13" s="213"/>
      <c r="B13" s="12" t="s">
        <v>8</v>
      </c>
      <c r="C13" s="168"/>
      <c r="D13" s="36"/>
      <c r="E13" s="37"/>
      <c r="F13" s="46"/>
      <c r="G13" s="11"/>
      <c r="H13" s="36"/>
      <c r="I13" s="49"/>
      <c r="J13" s="49"/>
      <c r="K13" s="37"/>
      <c r="L13" s="46"/>
      <c r="M13" s="36"/>
      <c r="N13" s="49"/>
      <c r="O13" s="49"/>
      <c r="P13" s="37"/>
      <c r="Q13" s="46"/>
      <c r="R13" s="36"/>
      <c r="S13" s="49"/>
      <c r="T13" s="49"/>
      <c r="U13" s="49"/>
      <c r="V13" s="163"/>
      <c r="W13" s="165"/>
      <c r="X13" s="167"/>
    </row>
    <row r="14" spans="1:24" ht="15" customHeight="1" x14ac:dyDescent="0.55000000000000004">
      <c r="A14" s="213"/>
      <c r="B14" s="169" t="s">
        <v>31</v>
      </c>
      <c r="C14" s="168"/>
      <c r="D14" s="36"/>
      <c r="E14" s="37"/>
      <c r="F14" s="11"/>
      <c r="G14" s="11"/>
      <c r="H14" s="36"/>
      <c r="I14" s="49"/>
      <c r="J14" s="49"/>
      <c r="K14" s="37"/>
      <c r="L14" s="11"/>
      <c r="M14" s="36"/>
      <c r="N14" s="49"/>
      <c r="O14" s="49"/>
      <c r="P14" s="37"/>
      <c r="Q14" s="11"/>
      <c r="R14" s="55"/>
      <c r="S14" s="56"/>
      <c r="T14" s="56"/>
      <c r="U14" s="56"/>
      <c r="V14" s="209" t="s">
        <v>24</v>
      </c>
      <c r="W14" s="210" t="s">
        <v>24</v>
      </c>
      <c r="X14" s="211" t="s">
        <v>24</v>
      </c>
    </row>
    <row r="15" spans="1:24" ht="15" customHeight="1" thickBot="1" x14ac:dyDescent="0.6">
      <c r="A15" s="213"/>
      <c r="B15" s="169"/>
      <c r="C15" s="168"/>
      <c r="D15" s="36"/>
      <c r="E15" s="37"/>
      <c r="F15" s="11"/>
      <c r="G15" s="11"/>
      <c r="H15" s="42"/>
      <c r="I15" s="52"/>
      <c r="J15" s="52"/>
      <c r="K15" s="43"/>
      <c r="L15" s="11"/>
      <c r="M15" s="36"/>
      <c r="N15" s="49"/>
      <c r="O15" s="49"/>
      <c r="P15" s="37"/>
      <c r="Q15" s="11"/>
      <c r="R15" s="20" t="s">
        <v>26</v>
      </c>
      <c r="S15" s="51" t="str">
        <f>IFERROR(IF(S11="","",S11),"")</f>
        <v/>
      </c>
      <c r="T15" s="16" t="s">
        <v>15</v>
      </c>
      <c r="U15" s="57" t="str">
        <f>IFERROR(IF(U11="","",U11),"")</f>
        <v/>
      </c>
      <c r="V15" s="209"/>
      <c r="W15" s="210"/>
      <c r="X15" s="211"/>
    </row>
    <row r="16" spans="1:24" ht="15" customHeight="1" x14ac:dyDescent="0.55000000000000004">
      <c r="A16" s="212">
        <v>2</v>
      </c>
      <c r="B16" s="170"/>
      <c r="C16" s="172" t="s">
        <v>20</v>
      </c>
      <c r="D16" s="34"/>
      <c r="E16" s="35"/>
      <c r="F16" s="10" t="s">
        <v>22</v>
      </c>
      <c r="G16" s="26" t="str">
        <f>IFERROR(IF(OR($R$3="",$B19=""),"",IF($R$3=$B19,"時刻","")),"")</f>
        <v/>
      </c>
      <c r="H16" s="34"/>
      <c r="I16" s="48"/>
      <c r="J16" s="48"/>
      <c r="K16" s="35"/>
      <c r="L16" s="10" t="s">
        <v>22</v>
      </c>
      <c r="M16" s="34"/>
      <c r="N16" s="48"/>
      <c r="O16" s="48"/>
      <c r="P16" s="35"/>
      <c r="Q16" s="10" t="s">
        <v>22</v>
      </c>
      <c r="R16" s="34"/>
      <c r="S16" s="48"/>
      <c r="T16" s="48"/>
      <c r="U16" s="48"/>
      <c r="V16" s="162"/>
      <c r="W16" s="164"/>
      <c r="X16" s="166" t="str">
        <f>IFERROR(IF(AND(V16="",W16=""),"",V16+W16),"")</f>
        <v/>
      </c>
    </row>
    <row r="17" spans="1:24" ht="15" customHeight="1" x14ac:dyDescent="0.55000000000000004">
      <c r="A17" s="213"/>
      <c r="B17" s="171"/>
      <c r="C17" s="168"/>
      <c r="D17" s="36"/>
      <c r="E17" s="37"/>
      <c r="F17" s="45"/>
      <c r="G17" s="46" t="str">
        <f>IFERROR(IF(G16="","","8:40"),"")</f>
        <v/>
      </c>
      <c r="H17" s="36"/>
      <c r="I17" s="49"/>
      <c r="J17" s="49"/>
      <c r="K17" s="37"/>
      <c r="L17" s="45"/>
      <c r="M17" s="36"/>
      <c r="N17" s="49"/>
      <c r="O17" s="49"/>
      <c r="P17" s="37"/>
      <c r="Q17" s="45"/>
      <c r="R17" s="36"/>
      <c r="S17" s="49"/>
      <c r="T17" s="49"/>
      <c r="U17" s="49"/>
      <c r="V17" s="163"/>
      <c r="W17" s="165"/>
      <c r="X17" s="167"/>
    </row>
    <row r="18" spans="1:24" ht="15" customHeight="1" x14ac:dyDescent="0.55000000000000004">
      <c r="A18" s="213"/>
      <c r="B18" s="12" t="s">
        <v>7</v>
      </c>
      <c r="C18" s="168"/>
      <c r="D18" s="36"/>
      <c r="E18" s="37"/>
      <c r="F18" s="174"/>
      <c r="G18" s="27" t="str">
        <f>IFERROR(IF(G16="","","荷物"),"")</f>
        <v/>
      </c>
      <c r="H18" s="36"/>
      <c r="I18" s="49"/>
      <c r="J18" s="49"/>
      <c r="K18" s="37"/>
      <c r="L18" s="174"/>
      <c r="M18" s="36"/>
      <c r="N18" s="49"/>
      <c r="O18" s="49"/>
      <c r="P18" s="37"/>
      <c r="Q18" s="174"/>
      <c r="R18" s="55"/>
      <c r="S18" s="56"/>
      <c r="T18" s="56"/>
      <c r="U18" s="56"/>
      <c r="V18" s="163"/>
      <c r="W18" s="165"/>
      <c r="X18" s="167"/>
    </row>
    <row r="19" spans="1:24" ht="15" customHeight="1" x14ac:dyDescent="0.55000000000000004">
      <c r="A19" s="213"/>
      <c r="B19" s="171"/>
      <c r="C19" s="173"/>
      <c r="D19" s="38"/>
      <c r="E19" s="39"/>
      <c r="F19" s="175"/>
      <c r="G19" s="224"/>
      <c r="H19" s="36"/>
      <c r="I19" s="49"/>
      <c r="J19" s="49"/>
      <c r="K19" s="37"/>
      <c r="L19" s="175"/>
      <c r="M19" s="36"/>
      <c r="N19" s="49"/>
      <c r="O19" s="54"/>
      <c r="P19" s="37"/>
      <c r="Q19" s="175"/>
      <c r="R19" s="18" t="s">
        <v>26</v>
      </c>
      <c r="S19" s="58"/>
      <c r="T19" s="19" t="s">
        <v>15</v>
      </c>
      <c r="U19" s="59"/>
      <c r="V19" s="163"/>
      <c r="W19" s="165"/>
      <c r="X19" s="167"/>
    </row>
    <row r="20" spans="1:24" ht="15" customHeight="1" x14ac:dyDescent="0.55000000000000004">
      <c r="A20" s="213"/>
      <c r="B20" s="171"/>
      <c r="C20" s="168" t="s">
        <v>21</v>
      </c>
      <c r="D20" s="40"/>
      <c r="E20" s="41"/>
      <c r="F20" s="15" t="str">
        <f>IFERROR(IF(F17="その他","時間を記入",""),"")</f>
        <v/>
      </c>
      <c r="G20" s="224"/>
      <c r="H20" s="50"/>
      <c r="I20" s="51"/>
      <c r="J20" s="51"/>
      <c r="K20" s="41"/>
      <c r="L20" s="15" t="str">
        <f>IFERROR(IF(L17="その他","時間を記入",""),"")</f>
        <v/>
      </c>
      <c r="M20" s="50"/>
      <c r="N20" s="51"/>
      <c r="O20" s="53"/>
      <c r="P20" s="41"/>
      <c r="Q20" s="15" t="str">
        <f>IFERROR(IF(Q17="その他","時間を記入",""),"")</f>
        <v/>
      </c>
      <c r="R20" s="40"/>
      <c r="S20" s="53"/>
      <c r="T20" s="53"/>
      <c r="U20" s="53"/>
      <c r="V20" s="163"/>
      <c r="W20" s="165"/>
      <c r="X20" s="167"/>
    </row>
    <row r="21" spans="1:24" ht="15" customHeight="1" x14ac:dyDescent="0.55000000000000004">
      <c r="A21" s="213"/>
      <c r="B21" s="12" t="s">
        <v>8</v>
      </c>
      <c r="C21" s="168"/>
      <c r="D21" s="36"/>
      <c r="E21" s="37"/>
      <c r="F21" s="46"/>
      <c r="G21" s="11"/>
      <c r="H21" s="36"/>
      <c r="I21" s="49"/>
      <c r="J21" s="49"/>
      <c r="K21" s="37"/>
      <c r="L21" s="46"/>
      <c r="M21" s="36"/>
      <c r="N21" s="49"/>
      <c r="O21" s="49"/>
      <c r="P21" s="37"/>
      <c r="Q21" s="46"/>
      <c r="R21" s="36"/>
      <c r="S21" s="49"/>
      <c r="T21" s="49"/>
      <c r="U21" s="49"/>
      <c r="V21" s="163"/>
      <c r="W21" s="165"/>
      <c r="X21" s="167"/>
    </row>
    <row r="22" spans="1:24" ht="15" customHeight="1" x14ac:dyDescent="0.55000000000000004">
      <c r="A22" s="213"/>
      <c r="B22" s="169" t="s">
        <v>31</v>
      </c>
      <c r="C22" s="168"/>
      <c r="D22" s="36"/>
      <c r="E22" s="37"/>
      <c r="F22" s="11"/>
      <c r="G22" s="11"/>
      <c r="H22" s="36"/>
      <c r="I22" s="49"/>
      <c r="J22" s="49"/>
      <c r="K22" s="37"/>
      <c r="L22" s="11"/>
      <c r="M22" s="36"/>
      <c r="N22" s="49"/>
      <c r="O22" s="49"/>
      <c r="P22" s="37"/>
      <c r="Q22" s="11"/>
      <c r="R22" s="55"/>
      <c r="S22" s="56"/>
      <c r="T22" s="56"/>
      <c r="U22" s="56"/>
      <c r="V22" s="209" t="s">
        <v>24</v>
      </c>
      <c r="W22" s="210" t="s">
        <v>24</v>
      </c>
      <c r="X22" s="211" t="s">
        <v>24</v>
      </c>
    </row>
    <row r="23" spans="1:24" ht="15" customHeight="1" thickBot="1" x14ac:dyDescent="0.6">
      <c r="A23" s="214"/>
      <c r="B23" s="216"/>
      <c r="C23" s="215"/>
      <c r="D23" s="42"/>
      <c r="E23" s="43"/>
      <c r="F23" s="17"/>
      <c r="G23" s="11"/>
      <c r="H23" s="42"/>
      <c r="I23" s="52"/>
      <c r="J23" s="52"/>
      <c r="K23" s="43"/>
      <c r="L23" s="17"/>
      <c r="M23" s="42"/>
      <c r="N23" s="52"/>
      <c r="O23" s="52"/>
      <c r="P23" s="43"/>
      <c r="Q23" s="17"/>
      <c r="R23" s="21" t="s">
        <v>26</v>
      </c>
      <c r="S23" s="51" t="str">
        <f>IFERROR(IF(S19="","",S19),"")</f>
        <v/>
      </c>
      <c r="T23" s="16" t="s">
        <v>15</v>
      </c>
      <c r="U23" s="57" t="str">
        <f>IFERROR(IF(U19="","",U19),"")</f>
        <v/>
      </c>
      <c r="V23" s="217"/>
      <c r="W23" s="218"/>
      <c r="X23" s="219"/>
    </row>
    <row r="24" spans="1:24" ht="15" customHeight="1" x14ac:dyDescent="0.55000000000000004">
      <c r="A24" s="213">
        <v>3</v>
      </c>
      <c r="B24" s="171"/>
      <c r="C24" s="168" t="s">
        <v>20</v>
      </c>
      <c r="D24" s="40"/>
      <c r="E24" s="44"/>
      <c r="F24" s="11" t="s">
        <v>22</v>
      </c>
      <c r="G24" s="26" t="str">
        <f>IFERROR(IF(OR($R$3="",$B27=""),"",IF($R$3=$B27,"時刻","")),"")</f>
        <v/>
      </c>
      <c r="H24" s="40"/>
      <c r="I24" s="53"/>
      <c r="J24" s="53"/>
      <c r="K24" s="44"/>
      <c r="L24" s="11" t="s">
        <v>22</v>
      </c>
      <c r="M24" s="40"/>
      <c r="N24" s="53"/>
      <c r="O24" s="53"/>
      <c r="P24" s="44"/>
      <c r="Q24" s="11" t="s">
        <v>22</v>
      </c>
      <c r="R24" s="34"/>
      <c r="S24" s="48"/>
      <c r="T24" s="48"/>
      <c r="U24" s="48"/>
      <c r="V24" s="163"/>
      <c r="W24" s="165"/>
      <c r="X24" s="167" t="str">
        <f>IFERROR(IF(AND(V24="",W24=""),"",V24+W24),"")</f>
        <v/>
      </c>
    </row>
    <row r="25" spans="1:24" ht="15" customHeight="1" x14ac:dyDescent="0.55000000000000004">
      <c r="A25" s="213"/>
      <c r="B25" s="171"/>
      <c r="C25" s="168"/>
      <c r="D25" s="36"/>
      <c r="E25" s="37"/>
      <c r="F25" s="47"/>
      <c r="G25" s="46" t="str">
        <f>IFERROR(IF(G24="","","8:40"),"")</f>
        <v/>
      </c>
      <c r="H25" s="36"/>
      <c r="I25" s="49"/>
      <c r="J25" s="49"/>
      <c r="K25" s="37"/>
      <c r="L25" s="45"/>
      <c r="M25" s="36"/>
      <c r="N25" s="49"/>
      <c r="O25" s="49"/>
      <c r="P25" s="37"/>
      <c r="Q25" s="45"/>
      <c r="R25" s="36"/>
      <c r="S25" s="49"/>
      <c r="T25" s="49"/>
      <c r="U25" s="49"/>
      <c r="V25" s="163"/>
      <c r="W25" s="165"/>
      <c r="X25" s="167"/>
    </row>
    <row r="26" spans="1:24" ht="15" customHeight="1" x14ac:dyDescent="0.55000000000000004">
      <c r="A26" s="213"/>
      <c r="B26" s="12" t="s">
        <v>7</v>
      </c>
      <c r="C26" s="168"/>
      <c r="D26" s="36"/>
      <c r="E26" s="37"/>
      <c r="F26" s="225"/>
      <c r="G26" s="27" t="str">
        <f>IFERROR(IF(G24="","","荷物"),"")</f>
        <v/>
      </c>
      <c r="H26" s="36"/>
      <c r="I26" s="49"/>
      <c r="J26" s="49"/>
      <c r="K26" s="37"/>
      <c r="L26" s="174"/>
      <c r="M26" s="36"/>
      <c r="N26" s="49"/>
      <c r="O26" s="49"/>
      <c r="P26" s="49"/>
      <c r="Q26" s="174"/>
      <c r="R26" s="55"/>
      <c r="S26" s="56"/>
      <c r="T26" s="56"/>
      <c r="U26" s="56"/>
      <c r="V26" s="163"/>
      <c r="W26" s="165"/>
      <c r="X26" s="167"/>
    </row>
    <row r="27" spans="1:24" ht="15" customHeight="1" x14ac:dyDescent="0.55000000000000004">
      <c r="A27" s="213"/>
      <c r="B27" s="171"/>
      <c r="C27" s="173"/>
      <c r="D27" s="38"/>
      <c r="E27" s="39"/>
      <c r="F27" s="175"/>
      <c r="G27" s="224"/>
      <c r="H27" s="36"/>
      <c r="I27" s="49"/>
      <c r="J27" s="49"/>
      <c r="K27" s="37"/>
      <c r="L27" s="175"/>
      <c r="M27" s="36"/>
      <c r="N27" s="49"/>
      <c r="O27" s="54"/>
      <c r="P27" s="37"/>
      <c r="Q27" s="175"/>
      <c r="R27" s="18" t="s">
        <v>26</v>
      </c>
      <c r="S27" s="58"/>
      <c r="T27" s="19" t="s">
        <v>15</v>
      </c>
      <c r="U27" s="59"/>
      <c r="V27" s="163"/>
      <c r="W27" s="165"/>
      <c r="X27" s="167"/>
    </row>
    <row r="28" spans="1:24" ht="15" customHeight="1" x14ac:dyDescent="0.55000000000000004">
      <c r="A28" s="213"/>
      <c r="B28" s="171"/>
      <c r="C28" s="168" t="s">
        <v>21</v>
      </c>
      <c r="D28" s="40"/>
      <c r="E28" s="41"/>
      <c r="F28" s="15" t="str">
        <f>IFERROR(IF(F25="その他","時間を記入",""),"")</f>
        <v/>
      </c>
      <c r="G28" s="224"/>
      <c r="H28" s="50"/>
      <c r="I28" s="51"/>
      <c r="J28" s="51"/>
      <c r="K28" s="41"/>
      <c r="L28" s="15" t="str">
        <f>IFERROR(IF(L25="その他","時間を記入",""),"")</f>
        <v/>
      </c>
      <c r="M28" s="50"/>
      <c r="N28" s="51"/>
      <c r="O28" s="53"/>
      <c r="P28" s="41"/>
      <c r="Q28" s="15" t="str">
        <f>IFERROR(IF(Q25="その他","時間を記入",""),"")</f>
        <v/>
      </c>
      <c r="R28" s="40"/>
      <c r="S28" s="53"/>
      <c r="T28" s="53"/>
      <c r="U28" s="53"/>
      <c r="V28" s="163"/>
      <c r="W28" s="165"/>
      <c r="X28" s="167"/>
    </row>
    <row r="29" spans="1:24" ht="15" customHeight="1" x14ac:dyDescent="0.55000000000000004">
      <c r="A29" s="213"/>
      <c r="B29" s="12" t="s">
        <v>8</v>
      </c>
      <c r="C29" s="168"/>
      <c r="D29" s="36"/>
      <c r="E29" s="37"/>
      <c r="F29" s="46"/>
      <c r="G29" s="11"/>
      <c r="H29" s="36"/>
      <c r="I29" s="49"/>
      <c r="J29" s="49"/>
      <c r="K29" s="37"/>
      <c r="L29" s="46"/>
      <c r="M29" s="36"/>
      <c r="N29" s="49"/>
      <c r="O29" s="49"/>
      <c r="P29" s="37"/>
      <c r="Q29" s="46"/>
      <c r="R29" s="36"/>
      <c r="S29" s="49"/>
      <c r="T29" s="49"/>
      <c r="U29" s="49"/>
      <c r="V29" s="163"/>
      <c r="W29" s="165"/>
      <c r="X29" s="167"/>
    </row>
    <row r="30" spans="1:24" ht="15" customHeight="1" x14ac:dyDescent="0.55000000000000004">
      <c r="A30" s="213"/>
      <c r="B30" s="169" t="s">
        <v>31</v>
      </c>
      <c r="C30" s="168"/>
      <c r="D30" s="36"/>
      <c r="E30" s="37"/>
      <c r="F30" s="11"/>
      <c r="G30" s="11"/>
      <c r="H30" s="36"/>
      <c r="I30" s="49"/>
      <c r="J30" s="49"/>
      <c r="K30" s="37"/>
      <c r="L30" s="11"/>
      <c r="M30" s="36"/>
      <c r="N30" s="49"/>
      <c r="O30" s="49"/>
      <c r="P30" s="37"/>
      <c r="Q30" s="11"/>
      <c r="R30" s="55"/>
      <c r="S30" s="56"/>
      <c r="T30" s="56"/>
      <c r="U30" s="56"/>
      <c r="V30" s="209" t="s">
        <v>24</v>
      </c>
      <c r="W30" s="210" t="s">
        <v>24</v>
      </c>
      <c r="X30" s="211" t="s">
        <v>24</v>
      </c>
    </row>
    <row r="31" spans="1:24" ht="15" customHeight="1" thickBot="1" x14ac:dyDescent="0.6">
      <c r="A31" s="214"/>
      <c r="B31" s="216"/>
      <c r="C31" s="215"/>
      <c r="D31" s="42"/>
      <c r="E31" s="43"/>
      <c r="F31" s="17"/>
      <c r="G31" s="17"/>
      <c r="H31" s="42"/>
      <c r="I31" s="52"/>
      <c r="J31" s="52"/>
      <c r="K31" s="43"/>
      <c r="L31" s="17"/>
      <c r="M31" s="42"/>
      <c r="N31" s="52"/>
      <c r="O31" s="52"/>
      <c r="P31" s="43"/>
      <c r="Q31" s="17"/>
      <c r="R31" s="21" t="s">
        <v>26</v>
      </c>
      <c r="S31" s="60" t="str">
        <f>IFERROR(IF(S27="","",S27),"")</f>
        <v/>
      </c>
      <c r="T31" s="22" t="s">
        <v>15</v>
      </c>
      <c r="U31" s="61" t="str">
        <f>IFERROR(IF(U27="","",U27),"")</f>
        <v/>
      </c>
      <c r="V31" s="217"/>
      <c r="W31" s="218"/>
      <c r="X31" s="219"/>
    </row>
  </sheetData>
  <sheetProtection formatCells="0"/>
  <mergeCells count="67">
    <mergeCell ref="A3:B3"/>
    <mergeCell ref="C3:H3"/>
    <mergeCell ref="G19:G20"/>
    <mergeCell ref="G11:G12"/>
    <mergeCell ref="G27:G28"/>
    <mergeCell ref="A24:A31"/>
    <mergeCell ref="B24:B25"/>
    <mergeCell ref="C24:C27"/>
    <mergeCell ref="A8:A15"/>
    <mergeCell ref="F26:F27"/>
    <mergeCell ref="B27:B28"/>
    <mergeCell ref="C28:C31"/>
    <mergeCell ref="B30:B31"/>
    <mergeCell ref="V22:V23"/>
    <mergeCell ref="W22:W23"/>
    <mergeCell ref="X22:X23"/>
    <mergeCell ref="V24:V29"/>
    <mergeCell ref="W24:W29"/>
    <mergeCell ref="X24:X29"/>
    <mergeCell ref="V30:V31"/>
    <mergeCell ref="W30:W31"/>
    <mergeCell ref="X30:X31"/>
    <mergeCell ref="L26:L27"/>
    <mergeCell ref="Q26:Q27"/>
    <mergeCell ref="L5:L6"/>
    <mergeCell ref="V14:V15"/>
    <mergeCell ref="W14:W15"/>
    <mergeCell ref="X14:X15"/>
    <mergeCell ref="A16:A23"/>
    <mergeCell ref="B16:B17"/>
    <mergeCell ref="C16:C19"/>
    <mergeCell ref="V16:V21"/>
    <mergeCell ref="W16:W21"/>
    <mergeCell ref="X16:X21"/>
    <mergeCell ref="F18:F19"/>
    <mergeCell ref="L18:L19"/>
    <mergeCell ref="Q18:Q19"/>
    <mergeCell ref="B19:B20"/>
    <mergeCell ref="C20:C23"/>
    <mergeCell ref="B22:B23"/>
    <mergeCell ref="P2:Q2"/>
    <mergeCell ref="A1:X1"/>
    <mergeCell ref="M5:P6"/>
    <mergeCell ref="Q5:Q6"/>
    <mergeCell ref="R5:U6"/>
    <mergeCell ref="V5:X5"/>
    <mergeCell ref="V6:V7"/>
    <mergeCell ref="W6:W7"/>
    <mergeCell ref="X6:X7"/>
    <mergeCell ref="A4:L4"/>
    <mergeCell ref="A5:A7"/>
    <mergeCell ref="B5:C7"/>
    <mergeCell ref="D5:E6"/>
    <mergeCell ref="F5:F6"/>
    <mergeCell ref="G5:G6"/>
    <mergeCell ref="H5:K6"/>
    <mergeCell ref="V8:V13"/>
    <mergeCell ref="W8:W13"/>
    <mergeCell ref="X8:X13"/>
    <mergeCell ref="C12:C15"/>
    <mergeCell ref="B14:B15"/>
    <mergeCell ref="B8:B9"/>
    <mergeCell ref="C8:C11"/>
    <mergeCell ref="F10:F11"/>
    <mergeCell ref="L10:L11"/>
    <mergeCell ref="Q10:Q11"/>
    <mergeCell ref="B11:B12"/>
  </mergeCells>
  <phoneticPr fontId="18"/>
  <conditionalFormatting sqref="F9 L9 Q9 F17 L17 Q17 F25 L25 Q25">
    <cfRule type="expression" dxfId="37" priority="19">
      <formula>AND(F9="",F10&lt;&gt;"",F10&lt;&gt;"野炊")</formula>
    </cfRule>
  </conditionalFormatting>
  <conditionalFormatting sqref="F10:F11 L10:L11 Q10:Q11 F18:F19 L18:L19 Q18:Q19 F26:F27 L26:L27 Q26:Q27">
    <cfRule type="expression" dxfId="36" priority="20">
      <formula>AND(F9&lt;&gt;"",F10="")</formula>
    </cfRule>
  </conditionalFormatting>
  <conditionalFormatting sqref="F13">
    <cfRule type="expression" dxfId="35" priority="9">
      <formula>AND(F12="時間を記入",F13="")</formula>
    </cfRule>
  </conditionalFormatting>
  <conditionalFormatting sqref="F21">
    <cfRule type="expression" dxfId="34" priority="8">
      <formula>AND(F20="時間を記入",F21="")</formula>
    </cfRule>
  </conditionalFormatting>
  <conditionalFormatting sqref="F29">
    <cfRule type="expression" dxfId="33" priority="7">
      <formula>AND(F28="時間を記入",F29="")</formula>
    </cfRule>
  </conditionalFormatting>
  <conditionalFormatting sqref="G9">
    <cfRule type="expression" dxfId="32" priority="13">
      <formula>AND($G8="時刻",$G9="")</formula>
    </cfRule>
  </conditionalFormatting>
  <conditionalFormatting sqref="G11:G12">
    <cfRule type="expression" dxfId="31" priority="12">
      <formula>AND($G8="時刻",$G11="")</formula>
    </cfRule>
  </conditionalFormatting>
  <conditionalFormatting sqref="G17">
    <cfRule type="expression" dxfId="30" priority="15">
      <formula>AND($G16="時刻",$G17="")</formula>
    </cfRule>
  </conditionalFormatting>
  <conditionalFormatting sqref="G19:G20">
    <cfRule type="expression" dxfId="29" priority="14">
      <formula>AND($G16="時刻",$G19="")</formula>
    </cfRule>
  </conditionalFormatting>
  <conditionalFormatting sqref="G25">
    <cfRule type="expression" dxfId="28" priority="11">
      <formula>AND($G24="時刻",$G25="")</formula>
    </cfRule>
  </conditionalFormatting>
  <conditionalFormatting sqref="G27:G28">
    <cfRule type="expression" dxfId="27" priority="10">
      <formula>AND($G24="時刻",$G27="")</formula>
    </cfRule>
  </conditionalFormatting>
  <conditionalFormatting sqref="L13">
    <cfRule type="expression" dxfId="26" priority="6">
      <formula>AND(L12="時間を記入",L13="")</formula>
    </cfRule>
  </conditionalFormatting>
  <conditionalFormatting sqref="L21">
    <cfRule type="expression" dxfId="25" priority="5">
      <formula>AND(L20="時間を記入",L21="")</formula>
    </cfRule>
  </conditionalFormatting>
  <conditionalFormatting sqref="L29">
    <cfRule type="expression" dxfId="24" priority="4">
      <formula>AND(L28="時間を記入",L29="")</formula>
    </cfRule>
  </conditionalFormatting>
  <conditionalFormatting sqref="N3 T3">
    <cfRule type="containsText" dxfId="23" priority="25" operator="containsText" text="(　)">
      <formula>NOT(ISERROR(SEARCH("(　)",N3)))</formula>
    </cfRule>
  </conditionalFormatting>
  <conditionalFormatting sqref="Q13">
    <cfRule type="expression" dxfId="22" priority="3">
      <formula>AND(Q12="時間を記入",Q13="")</formula>
    </cfRule>
  </conditionalFormatting>
  <conditionalFormatting sqref="Q21">
    <cfRule type="expression" dxfId="21" priority="2">
      <formula>AND(Q20="時間を記入",Q21="")</formula>
    </cfRule>
  </conditionalFormatting>
  <conditionalFormatting sqref="Q29">
    <cfRule type="expression" dxfId="20" priority="1">
      <formula>AND(Q28="時間を記入",Q29="")</formula>
    </cfRule>
  </conditionalFormatting>
  <conditionalFormatting sqref="S2 U2 W2 C3 J3 L3 P3 R3">
    <cfRule type="containsBlanks" dxfId="19" priority="27">
      <formula>LEN(TRIM(C2))=0</formula>
    </cfRule>
  </conditionalFormatting>
  <dataValidations count="7">
    <dataValidation type="list" allowBlank="1" showInputMessage="1" showErrorMessage="1" sqref="Q9 Q17 Q25" xr:uid="{38131BF9-7DAD-4237-BB13-1A589238618C}">
      <formula1>"17:10,17:30,17:50,その他"</formula1>
    </dataValidation>
    <dataValidation type="list" allowBlank="1" showInputMessage="1" showErrorMessage="1" sqref="L9 L17 L25" xr:uid="{058F3725-9CE6-497B-8D77-B942048FC29F}">
      <formula1>"11:40,12:00,12:20,その他"</formula1>
    </dataValidation>
    <dataValidation type="list" allowBlank="1" showInputMessage="1" showErrorMessage="1" sqref="F9 F17 F25" xr:uid="{9DC1B4A1-E3B0-4C64-A193-9CE54BEDA5F6}">
      <formula1>"7:10,7:30,7:50,その他"</formula1>
    </dataValidation>
    <dataValidation type="whole" operator="greaterThan" allowBlank="1" showInputMessage="1" showErrorMessage="1" sqref="S2 U2 W2 J3 L3 R3 P3" xr:uid="{0A54F0E2-E367-4351-92F6-A3F0C2237E1E}">
      <formula1>0</formula1>
    </dataValidation>
    <dataValidation type="list" showInputMessage="1" showErrorMessage="1" sqref="T3 N3 B14:B15 B22:B23 B30:B31" xr:uid="{923AC120-9C14-4494-848E-2D870BCFECD0}">
      <formula1>"(　　),(月),(火),(水),(木),(金),(土),(日)"</formula1>
    </dataValidation>
    <dataValidation type="list" allowBlank="1" showInputMessage="1" showErrorMessage="1" sqref="F18:F19 F10:F11 Q10:Q11 Q18:Q19 L18:L19 F26:F27 Q26:Q27 L26:L27 L10:L11" xr:uid="{62B9CFD1-655F-4D43-8331-DF713942DE01}">
      <formula1>"食堂,野炊,弁当注文,弁当持込,その他"</formula1>
    </dataValidation>
    <dataValidation type="list" allowBlank="1" showInputMessage="1" showErrorMessage="1" sqref="G19:G20 G11:G12 G27:G28" xr:uid="{0D075051-AAB6-492B-A0D4-160DAEC02F10}">
      <formula1>"(体育館),(多目的),(大研),(小研①),(小研②),(小研③),(中研),(活動室),(和室),(まつかさ)"</formula1>
    </dataValidation>
  </dataValidation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EA77B-9448-4C5D-B2C8-44919FC65942}">
  <dimension ref="A1:X31"/>
  <sheetViews>
    <sheetView view="pageBreakPreview" zoomScaleNormal="100" zoomScaleSheetLayoutView="100" workbookViewId="0">
      <selection sqref="A1:X1"/>
    </sheetView>
  </sheetViews>
  <sheetFormatPr defaultColWidth="9" defaultRowHeight="12" x14ac:dyDescent="0.55000000000000004"/>
  <cols>
    <col min="1" max="1" width="3.75" style="4" customWidth="1"/>
    <col min="2" max="2" width="4.1640625" style="4" customWidth="1"/>
    <col min="3" max="3" width="1.9140625" style="4" customWidth="1"/>
    <col min="4" max="24" width="5.6640625" style="1" customWidth="1"/>
    <col min="25" max="16384" width="9" style="1"/>
  </cols>
  <sheetData>
    <row r="1" spans="1:24" s="8" customFormat="1" ht="25" customHeight="1" x14ac:dyDescent="0.55000000000000004">
      <c r="A1" s="270" t="s">
        <v>32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</row>
    <row r="2" spans="1:24" s="8" customFormat="1" ht="17.5" customHeight="1" thickBot="1" x14ac:dyDescent="0.6">
      <c r="A2" s="64"/>
      <c r="B2" s="65"/>
      <c r="C2" s="65"/>
      <c r="D2" s="65"/>
      <c r="E2" s="65"/>
      <c r="F2" s="65"/>
      <c r="G2" s="65"/>
      <c r="H2" s="65"/>
      <c r="I2" s="66"/>
      <c r="J2" s="66"/>
      <c r="K2" s="66"/>
      <c r="L2" s="66"/>
      <c r="M2" s="66"/>
      <c r="N2" s="66"/>
      <c r="O2" s="67"/>
      <c r="P2" s="271" t="s">
        <v>27</v>
      </c>
      <c r="Q2" s="271"/>
      <c r="R2" s="68" t="s">
        <v>18</v>
      </c>
      <c r="S2" s="69">
        <v>8</v>
      </c>
      <c r="T2" s="68" t="s">
        <v>17</v>
      </c>
      <c r="U2" s="69">
        <v>6</v>
      </c>
      <c r="V2" s="68" t="s">
        <v>13</v>
      </c>
      <c r="W2" s="69">
        <v>1</v>
      </c>
      <c r="X2" s="68" t="s">
        <v>16</v>
      </c>
    </row>
    <row r="3" spans="1:24" s="8" customFormat="1" ht="31.5" customHeight="1" thickBot="1" x14ac:dyDescent="0.6">
      <c r="A3" s="220" t="s">
        <v>0</v>
      </c>
      <c r="B3" s="221"/>
      <c r="C3" s="272" t="s">
        <v>33</v>
      </c>
      <c r="D3" s="273"/>
      <c r="E3" s="273"/>
      <c r="F3" s="273"/>
      <c r="G3" s="273"/>
      <c r="H3" s="273"/>
      <c r="I3" s="23" t="s">
        <v>1</v>
      </c>
      <c r="J3" s="70">
        <v>7</v>
      </c>
      <c r="K3" s="71" t="s">
        <v>13</v>
      </c>
      <c r="L3" s="72">
        <v>22</v>
      </c>
      <c r="M3" s="71" t="s">
        <v>14</v>
      </c>
      <c r="N3" s="73" t="s">
        <v>34</v>
      </c>
      <c r="O3" s="71" t="s">
        <v>15</v>
      </c>
      <c r="P3" s="72">
        <v>7</v>
      </c>
      <c r="Q3" s="71" t="s">
        <v>13</v>
      </c>
      <c r="R3" s="72">
        <v>23</v>
      </c>
      <c r="S3" s="71" t="s">
        <v>14</v>
      </c>
      <c r="T3" s="73" t="s">
        <v>35</v>
      </c>
      <c r="U3" s="73">
        <f>IFERROR(IF(OR(OR(L3="",R3=""),L3=R3),"",CONCATENATE(R2,S2,T2,P3,Q3,R3,S3)-CONCATENATE(R2,S2,T2,J3,K3,L3,M3)),"")</f>
        <v>1</v>
      </c>
      <c r="V3" s="74" t="str">
        <f>IFERROR(IF(U3="","","泊"),"")</f>
        <v>泊</v>
      </c>
      <c r="W3" s="73">
        <f>IFERROR(IF(U3="","",U3+1),"")</f>
        <v>2</v>
      </c>
      <c r="X3" s="75" t="str">
        <f>IFERROR(IF(U3="","","日"),"")</f>
        <v>日</v>
      </c>
    </row>
    <row r="4" spans="1:24" s="8" customFormat="1" ht="22.5" customHeight="1" thickBot="1" x14ac:dyDescent="0.45">
      <c r="A4" s="274" t="s">
        <v>25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</row>
    <row r="5" spans="1:24" ht="14" customHeight="1" x14ac:dyDescent="0.55000000000000004">
      <c r="A5" s="198"/>
      <c r="B5" s="201" t="s">
        <v>19</v>
      </c>
      <c r="C5" s="202"/>
      <c r="D5" s="178" t="s">
        <v>29</v>
      </c>
      <c r="E5" s="180"/>
      <c r="F5" s="184" t="s">
        <v>9</v>
      </c>
      <c r="G5" s="207" t="s">
        <v>10</v>
      </c>
      <c r="H5" s="178" t="s">
        <v>2</v>
      </c>
      <c r="I5" s="179"/>
      <c r="J5" s="179"/>
      <c r="K5" s="180"/>
      <c r="L5" s="184" t="s">
        <v>11</v>
      </c>
      <c r="M5" s="178" t="s">
        <v>3</v>
      </c>
      <c r="N5" s="179"/>
      <c r="O5" s="179"/>
      <c r="P5" s="180"/>
      <c r="Q5" s="184" t="s">
        <v>12</v>
      </c>
      <c r="R5" s="179" t="s">
        <v>28</v>
      </c>
      <c r="S5" s="179"/>
      <c r="T5" s="179"/>
      <c r="U5" s="186"/>
      <c r="V5" s="188" t="s">
        <v>30</v>
      </c>
      <c r="W5" s="189"/>
      <c r="X5" s="190"/>
    </row>
    <row r="6" spans="1:24" ht="14" customHeight="1" x14ac:dyDescent="0.55000000000000004">
      <c r="A6" s="199"/>
      <c r="B6" s="203"/>
      <c r="C6" s="204"/>
      <c r="D6" s="181"/>
      <c r="E6" s="183"/>
      <c r="F6" s="185"/>
      <c r="G6" s="208"/>
      <c r="H6" s="181"/>
      <c r="I6" s="182"/>
      <c r="J6" s="182"/>
      <c r="K6" s="183"/>
      <c r="L6" s="185"/>
      <c r="M6" s="181"/>
      <c r="N6" s="182"/>
      <c r="O6" s="182"/>
      <c r="P6" s="183"/>
      <c r="Q6" s="185"/>
      <c r="R6" s="182"/>
      <c r="S6" s="182"/>
      <c r="T6" s="182"/>
      <c r="U6" s="187"/>
      <c r="V6" s="191" t="s">
        <v>4</v>
      </c>
      <c r="W6" s="193" t="s">
        <v>5</v>
      </c>
      <c r="X6" s="195" t="s">
        <v>6</v>
      </c>
    </row>
    <row r="7" spans="1:24" ht="14" customHeight="1" thickBot="1" x14ac:dyDescent="0.6">
      <c r="A7" s="200"/>
      <c r="B7" s="205"/>
      <c r="C7" s="206"/>
      <c r="D7" s="77">
        <v>0.25</v>
      </c>
      <c r="E7" s="78"/>
      <c r="F7" s="2"/>
      <c r="G7" s="3">
        <v>0.3611111111111111</v>
      </c>
      <c r="H7" s="77">
        <v>0.375</v>
      </c>
      <c r="I7" s="79"/>
      <c r="J7" s="79"/>
      <c r="K7" s="78">
        <v>0.5</v>
      </c>
      <c r="L7" s="2"/>
      <c r="M7" s="77">
        <v>0.54166666666666663</v>
      </c>
      <c r="N7" s="79"/>
      <c r="O7" s="79"/>
      <c r="P7" s="78">
        <v>0.70833333333333337</v>
      </c>
      <c r="Q7" s="2"/>
      <c r="R7" s="80">
        <v>0.75</v>
      </c>
      <c r="S7" s="81"/>
      <c r="T7" s="81">
        <v>0.875</v>
      </c>
      <c r="U7" s="82">
        <v>0.91666666666666663</v>
      </c>
      <c r="V7" s="192"/>
      <c r="W7" s="194"/>
      <c r="X7" s="196"/>
    </row>
    <row r="8" spans="1:24" ht="15" customHeight="1" x14ac:dyDescent="0.55000000000000004">
      <c r="A8" s="250">
        <v>1</v>
      </c>
      <c r="B8" s="251">
        <v>7</v>
      </c>
      <c r="C8" s="172" t="s">
        <v>20</v>
      </c>
      <c r="D8" s="83"/>
      <c r="E8" s="84"/>
      <c r="F8" s="10" t="s">
        <v>22</v>
      </c>
      <c r="G8" s="26" t="str">
        <f>IFERROR(IF(OR($R$3="",$B11=""),"",IF($R$3=$B11,"時刻","")),"")</f>
        <v/>
      </c>
      <c r="H8" s="85">
        <v>0.39583333333333331</v>
      </c>
      <c r="I8" s="86">
        <v>0.41666666666666669</v>
      </c>
      <c r="J8" s="87"/>
      <c r="K8" s="84"/>
      <c r="L8" s="10" t="s">
        <v>22</v>
      </c>
      <c r="M8" s="88">
        <v>0.5625</v>
      </c>
      <c r="N8" s="87"/>
      <c r="O8" s="86">
        <v>0.6875</v>
      </c>
      <c r="P8" s="84"/>
      <c r="Q8" s="10" t="s">
        <v>22</v>
      </c>
      <c r="R8" s="88">
        <v>0.77083333333333337</v>
      </c>
      <c r="S8" s="86">
        <v>0.85416666666666663</v>
      </c>
      <c r="T8" s="87"/>
      <c r="U8" s="89"/>
      <c r="V8" s="266">
        <v>8</v>
      </c>
      <c r="W8" s="268">
        <v>11</v>
      </c>
      <c r="X8" s="254">
        <f>IFERROR(IF(AND(V8="",W8=""),"",V8+W8),"")</f>
        <v>19</v>
      </c>
    </row>
    <row r="9" spans="1:24" ht="15" customHeight="1" x14ac:dyDescent="0.55000000000000004">
      <c r="A9" s="236"/>
      <c r="B9" s="247"/>
      <c r="C9" s="168"/>
      <c r="D9" s="90"/>
      <c r="E9" s="91"/>
      <c r="F9" s="92"/>
      <c r="G9" s="93" t="str">
        <f>IFERROR(IF(G8="","","8:40"),"")</f>
        <v/>
      </c>
      <c r="H9" s="94" t="s">
        <v>36</v>
      </c>
      <c r="I9" s="95" t="s">
        <v>37</v>
      </c>
      <c r="J9" s="96"/>
      <c r="K9" s="91"/>
      <c r="L9" s="92"/>
      <c r="M9" s="97" t="s">
        <v>38</v>
      </c>
      <c r="N9" s="96"/>
      <c r="O9" s="98" t="s">
        <v>39</v>
      </c>
      <c r="P9" s="91"/>
      <c r="Q9" s="99">
        <v>0.72916666666666663</v>
      </c>
      <c r="R9" s="97" t="s">
        <v>40</v>
      </c>
      <c r="S9" s="98" t="s">
        <v>41</v>
      </c>
      <c r="T9" s="96"/>
      <c r="U9" s="100"/>
      <c r="V9" s="267"/>
      <c r="W9" s="269"/>
      <c r="X9" s="244"/>
    </row>
    <row r="10" spans="1:24" ht="15" customHeight="1" x14ac:dyDescent="0.55000000000000004">
      <c r="A10" s="236"/>
      <c r="B10" s="101" t="s">
        <v>7</v>
      </c>
      <c r="C10" s="168"/>
      <c r="D10" s="90"/>
      <c r="E10" s="91"/>
      <c r="F10" s="246"/>
      <c r="G10" s="27" t="str">
        <f>IFERROR(IF(G8="","","荷物"),"")</f>
        <v/>
      </c>
      <c r="H10" s="102" t="s">
        <v>42</v>
      </c>
      <c r="I10" s="98" t="s">
        <v>43</v>
      </c>
      <c r="J10" s="96"/>
      <c r="K10" s="91"/>
      <c r="L10" s="255" t="s">
        <v>44</v>
      </c>
      <c r="M10" s="97" t="s">
        <v>45</v>
      </c>
      <c r="N10" s="96"/>
      <c r="O10" s="98" t="s">
        <v>46</v>
      </c>
      <c r="P10" s="100"/>
      <c r="Q10" s="255" t="s">
        <v>47</v>
      </c>
      <c r="R10" s="103" t="s">
        <v>46</v>
      </c>
      <c r="S10" s="104" t="s">
        <v>48</v>
      </c>
      <c r="T10" s="105"/>
      <c r="U10" s="106"/>
      <c r="V10" s="267"/>
      <c r="W10" s="269"/>
      <c r="X10" s="244"/>
    </row>
    <row r="11" spans="1:24" ht="15" customHeight="1" x14ac:dyDescent="0.55000000000000004">
      <c r="A11" s="236"/>
      <c r="B11" s="247">
        <v>22</v>
      </c>
      <c r="C11" s="173"/>
      <c r="D11" s="107"/>
      <c r="E11" s="108"/>
      <c r="F11" s="185"/>
      <c r="G11" s="229"/>
      <c r="H11" s="109"/>
      <c r="I11" s="105"/>
      <c r="J11" s="105"/>
      <c r="K11" s="110"/>
      <c r="L11" s="256"/>
      <c r="M11" s="111"/>
      <c r="N11" s="105"/>
      <c r="O11" s="112"/>
      <c r="P11" s="110"/>
      <c r="Q11" s="256"/>
      <c r="R11" s="18" t="s">
        <v>26</v>
      </c>
      <c r="S11" s="113">
        <v>0.84375</v>
      </c>
      <c r="T11" s="114" t="s">
        <v>15</v>
      </c>
      <c r="U11" s="115">
        <v>0.88541666666666663</v>
      </c>
      <c r="V11" s="267"/>
      <c r="W11" s="269"/>
      <c r="X11" s="244"/>
    </row>
    <row r="12" spans="1:24" ht="15" customHeight="1" x14ac:dyDescent="0.55000000000000004">
      <c r="A12" s="236"/>
      <c r="B12" s="247"/>
      <c r="C12" s="168" t="s">
        <v>21</v>
      </c>
      <c r="D12" s="116"/>
      <c r="E12" s="117"/>
      <c r="F12" s="15" t="str">
        <f>IFERROR(IF(F9="その他","時間を記入",""),"")</f>
        <v/>
      </c>
      <c r="G12" s="229"/>
      <c r="H12" s="257" t="s">
        <v>49</v>
      </c>
      <c r="I12" s="257"/>
      <c r="J12" s="257"/>
      <c r="K12" s="258"/>
      <c r="L12" s="15" t="str">
        <f>IFERROR(IF(L9="その他","時間を記入",""),"")</f>
        <v/>
      </c>
      <c r="M12" s="118">
        <v>0.5625</v>
      </c>
      <c r="N12" s="119"/>
      <c r="O12" s="120">
        <v>0.6875</v>
      </c>
      <c r="P12" s="117"/>
      <c r="Q12" s="15" t="str">
        <f>IFERROR(IF(Q9="その他","時間を記入",""),"")</f>
        <v/>
      </c>
      <c r="R12" s="121">
        <v>0.77083333333333337</v>
      </c>
      <c r="S12" s="122"/>
      <c r="T12" s="122"/>
      <c r="U12" s="123"/>
      <c r="V12" s="267"/>
      <c r="W12" s="269"/>
      <c r="X12" s="244"/>
    </row>
    <row r="13" spans="1:24" ht="15" customHeight="1" x14ac:dyDescent="0.55000000000000004">
      <c r="A13" s="236"/>
      <c r="B13" s="101" t="s">
        <v>8</v>
      </c>
      <c r="C13" s="168"/>
      <c r="D13" s="90"/>
      <c r="E13" s="91"/>
      <c r="F13" s="124"/>
      <c r="G13" s="125"/>
      <c r="H13" s="259"/>
      <c r="I13" s="259"/>
      <c r="J13" s="259"/>
      <c r="K13" s="260"/>
      <c r="L13" s="124"/>
      <c r="M13" s="97" t="s">
        <v>50</v>
      </c>
      <c r="N13" s="96"/>
      <c r="O13" s="98" t="s">
        <v>51</v>
      </c>
      <c r="P13" s="91"/>
      <c r="Q13" s="124"/>
      <c r="R13" s="97" t="s">
        <v>52</v>
      </c>
      <c r="S13" s="96"/>
      <c r="T13" s="96"/>
      <c r="U13" s="100"/>
      <c r="V13" s="267"/>
      <c r="W13" s="269"/>
      <c r="X13" s="244"/>
    </row>
    <row r="14" spans="1:24" ht="15" customHeight="1" x14ac:dyDescent="0.55000000000000004">
      <c r="A14" s="236"/>
      <c r="B14" s="230" t="s">
        <v>53</v>
      </c>
      <c r="C14" s="168"/>
      <c r="D14" s="90"/>
      <c r="E14" s="91"/>
      <c r="F14" s="125"/>
      <c r="G14" s="126"/>
      <c r="H14" s="259"/>
      <c r="I14" s="259"/>
      <c r="J14" s="259"/>
      <c r="K14" s="260"/>
      <c r="L14" s="125"/>
      <c r="M14" s="97" t="s">
        <v>54</v>
      </c>
      <c r="N14" s="96"/>
      <c r="O14" s="98" t="s">
        <v>55</v>
      </c>
      <c r="P14" s="91"/>
      <c r="Q14" s="125"/>
      <c r="R14" s="127" t="s">
        <v>42</v>
      </c>
      <c r="S14" s="128"/>
      <c r="T14" s="128"/>
      <c r="U14" s="129"/>
      <c r="V14" s="232" t="s">
        <v>24</v>
      </c>
      <c r="W14" s="234" t="s">
        <v>24</v>
      </c>
      <c r="X14" s="226" t="s">
        <v>24</v>
      </c>
    </row>
    <row r="15" spans="1:24" ht="15" customHeight="1" thickBot="1" x14ac:dyDescent="0.6">
      <c r="A15" s="236"/>
      <c r="B15" s="263"/>
      <c r="C15" s="168"/>
      <c r="D15" s="111"/>
      <c r="E15" s="110"/>
      <c r="F15" s="130"/>
      <c r="G15" s="131"/>
      <c r="H15" s="261"/>
      <c r="I15" s="261"/>
      <c r="J15" s="261"/>
      <c r="K15" s="262"/>
      <c r="L15" s="130"/>
      <c r="M15" s="111"/>
      <c r="N15" s="105"/>
      <c r="O15" s="105"/>
      <c r="P15" s="110"/>
      <c r="Q15" s="130"/>
      <c r="R15" s="20" t="s">
        <v>26</v>
      </c>
      <c r="S15" s="132">
        <f>IFERROR(IF(S11="","",S11),"")</f>
        <v>0.84375</v>
      </c>
      <c r="T15" s="133" t="s">
        <v>15</v>
      </c>
      <c r="U15" s="134">
        <f>IFERROR(IF(U11="","",U11),"")</f>
        <v>0.88541666666666663</v>
      </c>
      <c r="V15" s="264"/>
      <c r="W15" s="265"/>
      <c r="X15" s="249"/>
    </row>
    <row r="16" spans="1:24" ht="15" customHeight="1" x14ac:dyDescent="0.55000000000000004">
      <c r="A16" s="250">
        <v>2</v>
      </c>
      <c r="B16" s="251">
        <v>7</v>
      </c>
      <c r="C16" s="172" t="s">
        <v>20</v>
      </c>
      <c r="D16" s="88">
        <v>0.25</v>
      </c>
      <c r="E16" s="135">
        <v>0.28472222222222221</v>
      </c>
      <c r="F16" s="10" t="s">
        <v>22</v>
      </c>
      <c r="G16" s="26" t="str">
        <f>IFERROR(IF(OR($R$3="",$B19=""),"",IF($R$3=$B19,"時刻","")),"")</f>
        <v>時刻</v>
      </c>
      <c r="H16" s="136">
        <v>0.375</v>
      </c>
      <c r="I16" s="87"/>
      <c r="J16" s="87"/>
      <c r="K16" s="84"/>
      <c r="L16" s="10" t="s">
        <v>22</v>
      </c>
      <c r="M16" s="88">
        <v>0.5625</v>
      </c>
      <c r="N16" s="137">
        <v>0.58333333333333337</v>
      </c>
      <c r="O16" s="87"/>
      <c r="P16" s="84"/>
      <c r="Q16" s="10" t="s">
        <v>22</v>
      </c>
      <c r="R16" s="83"/>
      <c r="S16" s="87"/>
      <c r="T16" s="87"/>
      <c r="U16" s="89"/>
      <c r="V16" s="252"/>
      <c r="W16" s="253"/>
      <c r="X16" s="254" t="str">
        <f>IFERROR(IF(AND(V16="",W16=""),"",V16+W16),"")</f>
        <v/>
      </c>
    </row>
    <row r="17" spans="1:24" ht="15" customHeight="1" x14ac:dyDescent="0.55000000000000004">
      <c r="A17" s="236"/>
      <c r="B17" s="247"/>
      <c r="C17" s="168"/>
      <c r="D17" s="97" t="s">
        <v>56</v>
      </c>
      <c r="E17" s="138" t="s">
        <v>57</v>
      </c>
      <c r="F17" s="99">
        <v>0.2986111111111111</v>
      </c>
      <c r="G17" s="139" t="str">
        <f>IFERROR(IF(G16="","","8:40"),"")</f>
        <v>8:40</v>
      </c>
      <c r="H17" s="94" t="s">
        <v>58</v>
      </c>
      <c r="I17" s="140"/>
      <c r="J17" s="96"/>
      <c r="K17" s="91"/>
      <c r="L17" s="99">
        <v>0.51388888888888884</v>
      </c>
      <c r="M17" s="141" t="s">
        <v>59</v>
      </c>
      <c r="N17" s="94" t="s">
        <v>60</v>
      </c>
      <c r="O17" s="140"/>
      <c r="P17" s="91"/>
      <c r="Q17" s="92"/>
      <c r="R17" s="90"/>
      <c r="S17" s="96"/>
      <c r="T17" s="96"/>
      <c r="U17" s="100"/>
      <c r="V17" s="240"/>
      <c r="W17" s="242"/>
      <c r="X17" s="244"/>
    </row>
    <row r="18" spans="1:24" ht="15" customHeight="1" x14ac:dyDescent="0.55000000000000004">
      <c r="A18" s="236"/>
      <c r="B18" s="101" t="s">
        <v>7</v>
      </c>
      <c r="C18" s="168"/>
      <c r="D18" s="97" t="s">
        <v>61</v>
      </c>
      <c r="E18" s="138" t="s">
        <v>62</v>
      </c>
      <c r="F18" s="255" t="s">
        <v>47</v>
      </c>
      <c r="G18" s="27" t="str">
        <f>IFERROR(IF(G16="","","荷物"),"")</f>
        <v>荷物</v>
      </c>
      <c r="H18" s="142"/>
      <c r="I18" s="96"/>
      <c r="J18" s="96"/>
      <c r="K18" s="91"/>
      <c r="L18" s="255" t="s">
        <v>47</v>
      </c>
      <c r="M18" s="97" t="s">
        <v>55</v>
      </c>
      <c r="N18" s="143" t="s">
        <v>55</v>
      </c>
      <c r="O18" s="96"/>
      <c r="P18" s="91"/>
      <c r="Q18" s="246"/>
      <c r="R18" s="144"/>
      <c r="S18" s="128"/>
      <c r="T18" s="128"/>
      <c r="U18" s="129"/>
      <c r="V18" s="240"/>
      <c r="W18" s="242"/>
      <c r="X18" s="244"/>
    </row>
    <row r="19" spans="1:24" ht="15" customHeight="1" x14ac:dyDescent="0.55000000000000004">
      <c r="A19" s="236"/>
      <c r="B19" s="247">
        <v>23</v>
      </c>
      <c r="C19" s="173"/>
      <c r="D19" s="107"/>
      <c r="E19" s="108"/>
      <c r="F19" s="256"/>
      <c r="G19" s="248" t="s">
        <v>54</v>
      </c>
      <c r="H19" s="111"/>
      <c r="I19" s="105"/>
      <c r="J19" s="105"/>
      <c r="K19" s="110"/>
      <c r="L19" s="256"/>
      <c r="M19" s="111"/>
      <c r="N19" s="105"/>
      <c r="O19" s="112"/>
      <c r="P19" s="110"/>
      <c r="Q19" s="185"/>
      <c r="R19" s="18" t="s">
        <v>26</v>
      </c>
      <c r="S19" s="145"/>
      <c r="T19" s="114" t="s">
        <v>15</v>
      </c>
      <c r="U19" s="146"/>
      <c r="V19" s="240"/>
      <c r="W19" s="242"/>
      <c r="X19" s="244"/>
    </row>
    <row r="20" spans="1:24" ht="15" customHeight="1" x14ac:dyDescent="0.55000000000000004">
      <c r="A20" s="236"/>
      <c r="B20" s="247"/>
      <c r="C20" s="168" t="s">
        <v>21</v>
      </c>
      <c r="D20" s="116"/>
      <c r="E20" s="147">
        <v>0.28472222222222221</v>
      </c>
      <c r="F20" s="15" t="str">
        <f>IFERROR(IF(F17="その他","時間を記入",""),"")</f>
        <v/>
      </c>
      <c r="G20" s="248"/>
      <c r="H20" s="148">
        <v>0.375</v>
      </c>
      <c r="I20" s="119"/>
      <c r="J20" s="119"/>
      <c r="K20" s="117"/>
      <c r="L20" s="15" t="str">
        <f>IFERROR(IF(L17="その他","時間を記入",""),"")</f>
        <v/>
      </c>
      <c r="M20" s="149"/>
      <c r="N20" s="119"/>
      <c r="O20" s="122"/>
      <c r="P20" s="117"/>
      <c r="Q20" s="15" t="str">
        <f>IFERROR(IF(Q17="その他","時間を記入",""),"")</f>
        <v/>
      </c>
      <c r="R20" s="116"/>
      <c r="S20" s="122"/>
      <c r="T20" s="122"/>
      <c r="U20" s="123"/>
      <c r="V20" s="240"/>
      <c r="W20" s="242"/>
      <c r="X20" s="244"/>
    </row>
    <row r="21" spans="1:24" ht="15" customHeight="1" x14ac:dyDescent="0.55000000000000004">
      <c r="A21" s="236"/>
      <c r="B21" s="101" t="s">
        <v>8</v>
      </c>
      <c r="C21" s="168"/>
      <c r="D21" s="90"/>
      <c r="E21" s="138" t="s">
        <v>57</v>
      </c>
      <c r="F21" s="124"/>
      <c r="G21" s="150"/>
      <c r="H21" s="94" t="s">
        <v>63</v>
      </c>
      <c r="I21" s="140"/>
      <c r="J21" s="96"/>
      <c r="K21" s="91"/>
      <c r="L21" s="124"/>
      <c r="M21" s="90"/>
      <c r="N21" s="96"/>
      <c r="O21" s="96"/>
      <c r="P21" s="91"/>
      <c r="Q21" s="124"/>
      <c r="R21" s="90"/>
      <c r="S21" s="96"/>
      <c r="T21" s="96"/>
      <c r="U21" s="100"/>
      <c r="V21" s="240"/>
      <c r="W21" s="242"/>
      <c r="X21" s="244"/>
    </row>
    <row r="22" spans="1:24" ht="15" customHeight="1" x14ac:dyDescent="0.55000000000000004">
      <c r="A22" s="236"/>
      <c r="B22" s="230" t="s">
        <v>64</v>
      </c>
      <c r="C22" s="168"/>
      <c r="D22" s="90"/>
      <c r="E22" s="138" t="s">
        <v>55</v>
      </c>
      <c r="F22" s="125"/>
      <c r="G22" s="126"/>
      <c r="H22" s="151" t="s">
        <v>55</v>
      </c>
      <c r="I22" s="96"/>
      <c r="J22" s="96"/>
      <c r="K22" s="91"/>
      <c r="L22" s="125"/>
      <c r="M22" s="90"/>
      <c r="N22" s="96"/>
      <c r="O22" s="96"/>
      <c r="P22" s="91"/>
      <c r="Q22" s="125"/>
      <c r="R22" s="144"/>
      <c r="S22" s="128"/>
      <c r="T22" s="128"/>
      <c r="U22" s="129"/>
      <c r="V22" s="232" t="s">
        <v>24</v>
      </c>
      <c r="W22" s="234" t="s">
        <v>24</v>
      </c>
      <c r="X22" s="226" t="s">
        <v>24</v>
      </c>
    </row>
    <row r="23" spans="1:24" ht="15" customHeight="1" thickBot="1" x14ac:dyDescent="0.6">
      <c r="A23" s="237"/>
      <c r="B23" s="231"/>
      <c r="C23" s="215"/>
      <c r="D23" s="152"/>
      <c r="E23" s="153"/>
      <c r="F23" s="131"/>
      <c r="G23" s="130"/>
      <c r="H23" s="152"/>
      <c r="I23" s="154"/>
      <c r="J23" s="154"/>
      <c r="K23" s="153"/>
      <c r="L23" s="131"/>
      <c r="M23" s="152"/>
      <c r="N23" s="154"/>
      <c r="O23" s="154"/>
      <c r="P23" s="153"/>
      <c r="Q23" s="131"/>
      <c r="R23" s="21" t="s">
        <v>26</v>
      </c>
      <c r="S23" s="155" t="str">
        <f>IFERROR(IF(S19="","",S19),"")</f>
        <v/>
      </c>
      <c r="T23" s="133" t="s">
        <v>15</v>
      </c>
      <c r="U23" s="156" t="str">
        <f>IFERROR(IF(U19="","",U19),"")</f>
        <v/>
      </c>
      <c r="V23" s="233"/>
      <c r="W23" s="235"/>
      <c r="X23" s="227"/>
    </row>
    <row r="24" spans="1:24" ht="15" customHeight="1" x14ac:dyDescent="0.55000000000000004">
      <c r="A24" s="236">
        <v>3</v>
      </c>
      <c r="B24" s="238"/>
      <c r="C24" s="168" t="s">
        <v>20</v>
      </c>
      <c r="D24" s="116"/>
      <c r="E24" s="157"/>
      <c r="F24" s="11" t="s">
        <v>22</v>
      </c>
      <c r="G24" s="26" t="str">
        <f>IFERROR(IF(OR($R$3="",$B27=""),"",IF($R$3=$B27,"時刻","")),"")</f>
        <v/>
      </c>
      <c r="H24" s="116"/>
      <c r="I24" s="122"/>
      <c r="J24" s="122"/>
      <c r="K24" s="157"/>
      <c r="L24" s="11" t="s">
        <v>22</v>
      </c>
      <c r="M24" s="116"/>
      <c r="N24" s="122"/>
      <c r="O24" s="122"/>
      <c r="P24" s="157"/>
      <c r="Q24" s="11" t="s">
        <v>22</v>
      </c>
      <c r="R24" s="83"/>
      <c r="S24" s="87"/>
      <c r="T24" s="87"/>
      <c r="U24" s="89"/>
      <c r="V24" s="239"/>
      <c r="W24" s="241"/>
      <c r="X24" s="243" t="str">
        <f>IFERROR(IF(AND(V24="",W24=""),"",V24+W24),"")</f>
        <v/>
      </c>
    </row>
    <row r="25" spans="1:24" ht="15" customHeight="1" x14ac:dyDescent="0.55000000000000004">
      <c r="A25" s="236"/>
      <c r="B25" s="228"/>
      <c r="C25" s="168"/>
      <c r="D25" s="90"/>
      <c r="E25" s="91"/>
      <c r="F25" s="158"/>
      <c r="G25" s="124" t="str">
        <f>IFERROR(IF(G24="","","8:40"),"")</f>
        <v/>
      </c>
      <c r="H25" s="90"/>
      <c r="I25" s="96"/>
      <c r="J25" s="96"/>
      <c r="K25" s="91"/>
      <c r="L25" s="92"/>
      <c r="M25" s="90"/>
      <c r="N25" s="96"/>
      <c r="O25" s="96"/>
      <c r="P25" s="91"/>
      <c r="Q25" s="92"/>
      <c r="R25" s="90"/>
      <c r="S25" s="96"/>
      <c r="T25" s="96"/>
      <c r="U25" s="100"/>
      <c r="V25" s="240"/>
      <c r="W25" s="242"/>
      <c r="X25" s="244"/>
    </row>
    <row r="26" spans="1:24" ht="15" customHeight="1" x14ac:dyDescent="0.55000000000000004">
      <c r="A26" s="236"/>
      <c r="B26" s="101" t="s">
        <v>7</v>
      </c>
      <c r="C26" s="168"/>
      <c r="D26" s="90"/>
      <c r="E26" s="91"/>
      <c r="F26" s="245"/>
      <c r="G26" s="27" t="str">
        <f>IFERROR(IF(G24="","","荷物"),"")</f>
        <v/>
      </c>
      <c r="H26" s="90"/>
      <c r="I26" s="96"/>
      <c r="J26" s="96"/>
      <c r="K26" s="91"/>
      <c r="L26" s="246"/>
      <c r="M26" s="90"/>
      <c r="N26" s="96"/>
      <c r="O26" s="96"/>
      <c r="P26" s="100"/>
      <c r="Q26" s="246"/>
      <c r="R26" s="144"/>
      <c r="S26" s="128"/>
      <c r="T26" s="128"/>
      <c r="U26" s="129"/>
      <c r="V26" s="240"/>
      <c r="W26" s="242"/>
      <c r="X26" s="244"/>
    </row>
    <row r="27" spans="1:24" ht="15" customHeight="1" x14ac:dyDescent="0.55000000000000004">
      <c r="A27" s="236"/>
      <c r="B27" s="228"/>
      <c r="C27" s="173"/>
      <c r="D27" s="107"/>
      <c r="E27" s="108"/>
      <c r="F27" s="185"/>
      <c r="G27" s="229"/>
      <c r="H27" s="111"/>
      <c r="I27" s="105"/>
      <c r="J27" s="105"/>
      <c r="K27" s="110"/>
      <c r="L27" s="185"/>
      <c r="M27" s="111"/>
      <c r="N27" s="105"/>
      <c r="O27" s="112"/>
      <c r="P27" s="110"/>
      <c r="Q27" s="185"/>
      <c r="R27" s="18" t="s">
        <v>26</v>
      </c>
      <c r="S27" s="145"/>
      <c r="T27" s="114" t="s">
        <v>15</v>
      </c>
      <c r="U27" s="146"/>
      <c r="V27" s="240"/>
      <c r="W27" s="242"/>
      <c r="X27" s="244"/>
    </row>
    <row r="28" spans="1:24" ht="15" customHeight="1" x14ac:dyDescent="0.55000000000000004">
      <c r="A28" s="236"/>
      <c r="B28" s="228"/>
      <c r="C28" s="168" t="s">
        <v>21</v>
      </c>
      <c r="D28" s="116"/>
      <c r="E28" s="117"/>
      <c r="F28" s="15" t="str">
        <f>IFERROR(IF(F25="その他","時間を記入",""),"")</f>
        <v/>
      </c>
      <c r="G28" s="229"/>
      <c r="H28" s="149"/>
      <c r="I28" s="119"/>
      <c r="J28" s="119"/>
      <c r="K28" s="117"/>
      <c r="L28" s="15" t="str">
        <f>IFERROR(IF(L25="その他","時間を記入",""),"")</f>
        <v/>
      </c>
      <c r="M28" s="149"/>
      <c r="N28" s="119"/>
      <c r="O28" s="122"/>
      <c r="P28" s="117"/>
      <c r="Q28" s="15" t="str">
        <f>IFERROR(IF(Q25="その他","時間を記入",""),"")</f>
        <v/>
      </c>
      <c r="R28" s="116"/>
      <c r="S28" s="122"/>
      <c r="T28" s="122"/>
      <c r="U28" s="123"/>
      <c r="V28" s="240"/>
      <c r="W28" s="242"/>
      <c r="X28" s="244"/>
    </row>
    <row r="29" spans="1:24" ht="15" customHeight="1" x14ac:dyDescent="0.55000000000000004">
      <c r="A29" s="236"/>
      <c r="B29" s="101" t="s">
        <v>8</v>
      </c>
      <c r="C29" s="168"/>
      <c r="D29" s="90"/>
      <c r="E29" s="91"/>
      <c r="F29" s="124"/>
      <c r="G29" s="125"/>
      <c r="H29" s="90"/>
      <c r="I29" s="96"/>
      <c r="J29" s="96"/>
      <c r="K29" s="91"/>
      <c r="L29" s="124"/>
      <c r="M29" s="90"/>
      <c r="N29" s="96"/>
      <c r="O29" s="96"/>
      <c r="P29" s="91"/>
      <c r="Q29" s="124"/>
      <c r="R29" s="90"/>
      <c r="S29" s="96"/>
      <c r="T29" s="96"/>
      <c r="U29" s="100"/>
      <c r="V29" s="240"/>
      <c r="W29" s="242"/>
      <c r="X29" s="244"/>
    </row>
    <row r="30" spans="1:24" ht="15" customHeight="1" x14ac:dyDescent="0.55000000000000004">
      <c r="A30" s="236"/>
      <c r="B30" s="230" t="s">
        <v>65</v>
      </c>
      <c r="C30" s="168"/>
      <c r="D30" s="90"/>
      <c r="E30" s="91"/>
      <c r="F30" s="125"/>
      <c r="G30" s="126"/>
      <c r="H30" s="90"/>
      <c r="I30" s="96"/>
      <c r="J30" s="96"/>
      <c r="K30" s="91"/>
      <c r="L30" s="125"/>
      <c r="M30" s="90"/>
      <c r="N30" s="96"/>
      <c r="O30" s="96"/>
      <c r="P30" s="91"/>
      <c r="Q30" s="125"/>
      <c r="R30" s="144"/>
      <c r="S30" s="128"/>
      <c r="T30" s="128"/>
      <c r="U30" s="129"/>
      <c r="V30" s="232" t="s">
        <v>24</v>
      </c>
      <c r="W30" s="234" t="s">
        <v>24</v>
      </c>
      <c r="X30" s="226" t="s">
        <v>24</v>
      </c>
    </row>
    <row r="31" spans="1:24" ht="15" customHeight="1" thickBot="1" x14ac:dyDescent="0.6">
      <c r="A31" s="237"/>
      <c r="B31" s="231"/>
      <c r="C31" s="215"/>
      <c r="D31" s="152"/>
      <c r="E31" s="153"/>
      <c r="F31" s="131"/>
      <c r="G31" s="131"/>
      <c r="H31" s="152"/>
      <c r="I31" s="154"/>
      <c r="J31" s="154"/>
      <c r="K31" s="153"/>
      <c r="L31" s="131"/>
      <c r="M31" s="152"/>
      <c r="N31" s="154"/>
      <c r="O31" s="154"/>
      <c r="P31" s="153"/>
      <c r="Q31" s="131"/>
      <c r="R31" s="21" t="s">
        <v>26</v>
      </c>
      <c r="S31" s="159" t="str">
        <f>IFERROR(IF(S27="","",S27),"")</f>
        <v/>
      </c>
      <c r="T31" s="160" t="s">
        <v>15</v>
      </c>
      <c r="U31" s="161" t="str">
        <f>IFERROR(IF(U27="","",U27),"")</f>
        <v/>
      </c>
      <c r="V31" s="233"/>
      <c r="W31" s="235"/>
      <c r="X31" s="227"/>
    </row>
  </sheetData>
  <sheetProtection sheet="1" objects="1" scenarios="1"/>
  <mergeCells count="68">
    <mergeCell ref="V5:X5"/>
    <mergeCell ref="V6:V7"/>
    <mergeCell ref="W6:W7"/>
    <mergeCell ref="X6:X7"/>
    <mergeCell ref="A1:X1"/>
    <mergeCell ref="P2:Q2"/>
    <mergeCell ref="A3:B3"/>
    <mergeCell ref="C3:H3"/>
    <mergeCell ref="A4:L4"/>
    <mergeCell ref="A5:A7"/>
    <mergeCell ref="B5:C7"/>
    <mergeCell ref="D5:E6"/>
    <mergeCell ref="F5:F6"/>
    <mergeCell ref="G5:G6"/>
    <mergeCell ref="H5:K6"/>
    <mergeCell ref="L5:L6"/>
    <mergeCell ref="M5:P6"/>
    <mergeCell ref="Q5:Q6"/>
    <mergeCell ref="R5:U6"/>
    <mergeCell ref="G11:G12"/>
    <mergeCell ref="C12:C15"/>
    <mergeCell ref="H12:K15"/>
    <mergeCell ref="B14:B15"/>
    <mergeCell ref="V14:V15"/>
    <mergeCell ref="C8:C11"/>
    <mergeCell ref="V8:V13"/>
    <mergeCell ref="F10:F11"/>
    <mergeCell ref="L10:L11"/>
    <mergeCell ref="Q10:Q11"/>
    <mergeCell ref="B11:B12"/>
    <mergeCell ref="X14:X15"/>
    <mergeCell ref="A16:A23"/>
    <mergeCell ref="B16:B17"/>
    <mergeCell ref="C16:C19"/>
    <mergeCell ref="V16:V21"/>
    <mergeCell ref="W16:W21"/>
    <mergeCell ref="X16:X21"/>
    <mergeCell ref="F18:F19"/>
    <mergeCell ref="L18:L19"/>
    <mergeCell ref="Q18:Q19"/>
    <mergeCell ref="W14:W15"/>
    <mergeCell ref="A8:A15"/>
    <mergeCell ref="B8:B9"/>
    <mergeCell ref="W8:W13"/>
    <mergeCell ref="X8:X13"/>
    <mergeCell ref="B19:B20"/>
    <mergeCell ref="G19:G20"/>
    <mergeCell ref="C20:C23"/>
    <mergeCell ref="B22:B23"/>
    <mergeCell ref="V22:V23"/>
    <mergeCell ref="X22:X23"/>
    <mergeCell ref="A24:A31"/>
    <mergeCell ref="B24:B25"/>
    <mergeCell ref="C24:C27"/>
    <mergeCell ref="V24:V29"/>
    <mergeCell ref="W24:W29"/>
    <mergeCell ref="X24:X29"/>
    <mergeCell ref="F26:F27"/>
    <mergeCell ref="L26:L27"/>
    <mergeCell ref="Q26:Q27"/>
    <mergeCell ref="W22:W23"/>
    <mergeCell ref="X30:X31"/>
    <mergeCell ref="B27:B28"/>
    <mergeCell ref="G27:G28"/>
    <mergeCell ref="C28:C31"/>
    <mergeCell ref="B30:B31"/>
    <mergeCell ref="V30:V31"/>
    <mergeCell ref="W30:W31"/>
  </mergeCells>
  <phoneticPr fontId="18"/>
  <conditionalFormatting sqref="F9 L9 Q9 F17 L17 Q17 F25 L25 Q25">
    <cfRule type="expression" dxfId="18" priority="16">
      <formula>AND(F9="",F10&lt;&gt;"",F10&lt;&gt;"野炊")</formula>
    </cfRule>
  </conditionalFormatting>
  <conditionalFormatting sqref="F10:F11 L10:L11 Q10:Q11 F18:F19 L18:L19 Q18:Q19 F26:F27 L26:L27 Q26:Q27">
    <cfRule type="expression" dxfId="17" priority="17">
      <formula>AND(F9&lt;&gt;"",F10="")</formula>
    </cfRule>
  </conditionalFormatting>
  <conditionalFormatting sqref="F13">
    <cfRule type="expression" dxfId="16" priority="9">
      <formula>AND(F12="時間を記入",F13="")</formula>
    </cfRule>
  </conditionalFormatting>
  <conditionalFormatting sqref="F21">
    <cfRule type="expression" dxfId="15" priority="8">
      <formula>AND(F20="時間を記入",F21="")</formula>
    </cfRule>
  </conditionalFormatting>
  <conditionalFormatting sqref="F29">
    <cfRule type="expression" dxfId="14" priority="7">
      <formula>AND(F28="時間を記入",F29="")</formula>
    </cfRule>
  </conditionalFormatting>
  <conditionalFormatting sqref="G9">
    <cfRule type="expression" dxfId="13" priority="13">
      <formula>AND($G8="時刻",$G9="")</formula>
    </cfRule>
  </conditionalFormatting>
  <conditionalFormatting sqref="G11:G12">
    <cfRule type="expression" dxfId="12" priority="12">
      <formula>AND($G8="時刻",$G11="")</formula>
    </cfRule>
  </conditionalFormatting>
  <conditionalFormatting sqref="G17">
    <cfRule type="expression" dxfId="11" priority="15">
      <formula>AND($G16="時刻",$G17="")</formula>
    </cfRule>
  </conditionalFormatting>
  <conditionalFormatting sqref="G19:G20">
    <cfRule type="expression" dxfId="10" priority="14">
      <formula>AND($G16="時刻",$G19="")</formula>
    </cfRule>
  </conditionalFormatting>
  <conditionalFormatting sqref="G25">
    <cfRule type="expression" dxfId="9" priority="11">
      <formula>AND($G24="時刻",$G25="")</formula>
    </cfRule>
  </conditionalFormatting>
  <conditionalFormatting sqref="G27:G28">
    <cfRule type="expression" dxfId="8" priority="10">
      <formula>AND($G24="時刻",$G27="")</formula>
    </cfRule>
  </conditionalFormatting>
  <conditionalFormatting sqref="L13">
    <cfRule type="expression" dxfId="7" priority="6">
      <formula>AND(L12="時間を記入",L13="")</formula>
    </cfRule>
  </conditionalFormatting>
  <conditionalFormatting sqref="L21">
    <cfRule type="expression" dxfId="6" priority="5">
      <formula>AND(L20="時間を記入",L21="")</formula>
    </cfRule>
  </conditionalFormatting>
  <conditionalFormatting sqref="L29">
    <cfRule type="expression" dxfId="5" priority="4">
      <formula>AND(L28="時間を記入",L29="")</formula>
    </cfRule>
  </conditionalFormatting>
  <conditionalFormatting sqref="N3 T3">
    <cfRule type="containsText" dxfId="4" priority="18" operator="containsText" text="(　)">
      <formula>NOT(ISERROR(SEARCH("(　)",N3)))</formula>
    </cfRule>
  </conditionalFormatting>
  <conditionalFormatting sqref="Q13">
    <cfRule type="expression" dxfId="3" priority="3">
      <formula>AND(Q12="時間を記入",Q13="")</formula>
    </cfRule>
  </conditionalFormatting>
  <conditionalFormatting sqref="Q21">
    <cfRule type="expression" dxfId="2" priority="2">
      <formula>AND(Q20="時間を記入",Q21="")</formula>
    </cfRule>
  </conditionalFormatting>
  <conditionalFormatting sqref="Q29">
    <cfRule type="expression" dxfId="1" priority="1">
      <formula>AND(Q28="時間を記入",Q29="")</formula>
    </cfRule>
  </conditionalFormatting>
  <conditionalFormatting sqref="S2 U2 W2 C3 J3 L3 P3 R3">
    <cfRule type="containsBlanks" dxfId="0" priority="19">
      <formula>LEN(TRIM(C2))=0</formula>
    </cfRule>
  </conditionalFormatting>
  <dataValidations count="7">
    <dataValidation type="list" allowBlank="1" showInputMessage="1" showErrorMessage="1" sqref="Q9 Q17 Q25" xr:uid="{28D9BC98-71C0-43A1-BFFD-3AE48E576B50}">
      <formula1>"17:10,17:30,17:50,その他"</formula1>
    </dataValidation>
    <dataValidation type="list" allowBlank="1" showInputMessage="1" showErrorMessage="1" sqref="L9 L17 L25" xr:uid="{CBC91EC5-A7F5-44CE-B558-8F7F8D17C3F8}">
      <formula1>"11:40,12:00,12:20,その他"</formula1>
    </dataValidation>
    <dataValidation type="list" allowBlank="1" showInputMessage="1" showErrorMessage="1" sqref="F9 F17 F25" xr:uid="{61155AE9-B165-4F34-B6B4-99E1A6284A49}">
      <formula1>"7:10,7:30,7:50,その他"</formula1>
    </dataValidation>
    <dataValidation type="whole" operator="greaterThan" allowBlank="1" showInputMessage="1" showErrorMessage="1" sqref="S2 U2 W2 J3 L3 R3 P3" xr:uid="{9C05C5E2-88FE-414F-8065-381ADBD958D6}">
      <formula1>0</formula1>
    </dataValidation>
    <dataValidation type="list" showInputMessage="1" showErrorMessage="1" sqref="T3 N3 B14:B15 B22:B23 B30:B31" xr:uid="{B3B96600-BD3D-4432-92FF-0EE85B345CA6}">
      <formula1>"(　),(月),(火),(水),(木),(金),(土),(日)"</formula1>
    </dataValidation>
    <dataValidation type="list" allowBlank="1" showInputMessage="1" showErrorMessage="1" sqref="F18:F19 F10:F11 Q10:Q11 Q18:Q19 L18:L19 F26:F27 Q26:Q27 L26:L27 L10:L11" xr:uid="{C3A8CC8B-A0C7-42AF-A2B1-19A2E6E2C3AF}">
      <formula1>"食堂,野炊,弁当注文,弁当持込,その他"</formula1>
    </dataValidation>
    <dataValidation type="list" allowBlank="1" showInputMessage="1" showErrorMessage="1" sqref="G19:G20 G11:G12 G27:G28" xr:uid="{F32FF6CB-3D38-43D5-9DAE-718F51896C60}">
      <formula1>"(体育館),(多目的),(大研),(小研①),(小研②),(小研③),(中研),(活動室),(和室),(まつかさ)"</formula1>
    </dataValidation>
  </dataValidations>
  <printOptions horizontalCentered="1" verticalCentered="1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使用計画書 </vt:lpstr>
      <vt:lpstr>【記入例】使用計画書</vt:lpstr>
      <vt:lpstr>【記入例】使用計画書!Print_Area</vt:lpstr>
      <vt:lpstr>'使用計画書 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雅斗 伊藤</cp:lastModifiedBy>
  <cp:revision>2</cp:revision>
  <cp:lastPrinted>2026-04-02T07:10:55Z</cp:lastPrinted>
  <dcterms:created xsi:type="dcterms:W3CDTF">2023-04-10T08:15:00Z</dcterms:created>
  <dcterms:modified xsi:type="dcterms:W3CDTF">2026-04-10T04:46:19Z</dcterms:modified>
</cp:coreProperties>
</file>